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72.23.10.152\share\180_財政管理課\財政部門\総括\財政状況資料集（類似団体比較カード含）\令和6年度決算\(8.9.11)（916（水）〆）【確認依頼】令和６年度財政状況資料集の作成について（2回目・地方公会計関係）\"/>
    </mc:Choice>
  </mc:AlternateContent>
  <xr:revisionPtr revIDLastSave="0" documentId="13_ncr:1_{BD999B0C-F83C-4C30-8313-DA9C946818D9}"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O34" i="10"/>
  <c r="BW34" i="10"/>
  <c r="BW35" i="10" s="1"/>
  <c r="BW36" i="10" s="1"/>
  <c r="BW37" i="10" s="1"/>
  <c r="BW38" i="10" s="1"/>
  <c r="BW39" i="10" s="1"/>
  <c r="BW40" i="10" s="1"/>
  <c r="BW41" i="10" s="1"/>
  <c r="BE34" i="10"/>
  <c r="C34" i="10"/>
  <c r="C35" i="10" s="1"/>
  <c r="U34" i="10" l="1"/>
  <c r="U35" i="10" s="1"/>
  <c r="U36"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<sst xmlns="http://schemas.openxmlformats.org/spreadsheetml/2006/main" count="1106" uniqueCount="573">
  <si>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</si>
  <si>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</si>
  <si>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</si>
  <si>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</si>
  <si>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</si>
  <si>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</si>
  <si>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</si>
  <si>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</si>
  <si>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</si>
  <si>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</si>
  <si>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</si>
  <si>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</si>
  <si>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</si>
  <si>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</si>
  <si>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</si>
  <si>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</si>
  <si>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</si>
  <si>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</si>
  <si>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</si>
  <si>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</si>
  <si>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</si>
  <si>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</si>
  <si>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</si>
  <si>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</si>
  <si>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</si>
  <si>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</si>
  <si>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</si>
  <si>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</si>
  <si>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</si>
  <si>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</si>
  <si>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</si>
  <si>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</si>
  <si>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</si>
  <si>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</si>
  <si>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</si>
  <si>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</si>
  <si>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</si>
  <si>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</si>
  <si>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</si>
  <si>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</si>
  <si>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</si>
  <si>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</si>
  <si>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</si>
  <si>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</si>
  <si>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</si>
  <si>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</si>
  <si>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</si>
  <si>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</si>
  <si>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</si>
  <si>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</si>
  <si>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</si>
  <si>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</si>
  <si>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</si>
  <si>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</si>
  <si>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</si>
  <si>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</si>
  <si>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</si>
  <si>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</si>
  <si>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</si>
  <si>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</si>
  <si>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</si>
  <si>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</si>
  <si>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</si>
  <si>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</si>
  <si>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</si>
  <si>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</si>
  <si>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</si>
  <si>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</si>
  <si>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</si>
  <si>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</si>
  <si>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</si>
  <si>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</si>
  <si>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</si>
  <si>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</si>
  <si>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</si>
  <si>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</si>
  <si>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</si>
  <si>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</si>
  <si>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</si>
  <si>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静岡県</t>
    <phoneticPr fontId="5"/>
  </si>
  <si>
    <t>市町村類型</t>
    <phoneticPr fontId="5"/>
  </si>
  <si>
    <t>Ⅴ－１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</si>
  <si>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</si>
  <si>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</si>
  <si>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</si>
  <si>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</si>
  <si>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</si>
  <si>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</si>
  <si>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</si>
  <si>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</si>
  <si>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</si>
  <si>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</si>
  <si>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</si>
  <si>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</si>
  <si>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吉田町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</si>
  <si>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</si>
  <si>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</si>
  <si>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</si>
  <si>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</si>
  <si>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</si>
  <si>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</si>
  <si>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</si>
  <si>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</si>
  <si>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</si>
  <si>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</si>
  <si>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</si>
  <si>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</si>
  <si>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</si>
  <si>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</si>
  <si>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</si>
  <si>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</si>
  <si>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</si>
  <si>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</si>
  <si>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</si>
  <si>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</si>
  <si>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</si>
  <si>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</si>
  <si>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</si>
  <si>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</si>
  <si>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</si>
  <si>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</si>
  <si>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</si>
  <si>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</si>
  <si>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</si>
  <si>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</si>
  <si>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</si>
  <si>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</si>
  <si>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</si>
  <si>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</si>
  <si>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</si>
  <si>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</si>
  <si>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</si>
  <si>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</si>
  <si>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</si>
  <si>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</si>
  <si>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</si>
  <si>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</si>
  <si>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</si>
  <si>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</si>
  <si>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</si>
  <si>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</si>
  <si>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</si>
  <si>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</si>
  <si>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</si>
  <si>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-1.4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</si>
  <si>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</si>
  <si>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</si>
  <si>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</si>
  <si>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</si>
  <si>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</si>
  <si>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</si>
  <si>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</si>
  <si>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</si>
  <si>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</si>
  <si>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</si>
  <si>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</si>
  <si>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</si>
  <si>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</si>
  <si>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</si>
  <si>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</si>
  <si>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</si>
  <si>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</si>
  <si>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</si>
  <si>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</si>
  <si>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</si>
  <si>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</si>
  <si>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</si>
  <si>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</si>
  <si>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</si>
  <si>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</si>
  <si>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</si>
  <si>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</si>
  <si>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</si>
  <si>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</si>
  <si>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</si>
  <si>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</si>
  <si>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</si>
  <si>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</si>
  <si>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</si>
  <si>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</si>
  <si>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</si>
  <si>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</si>
  <si>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</si>
  <si>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</si>
  <si>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</si>
  <si>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</si>
  <si>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</si>
  <si>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</si>
  <si>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</si>
  <si>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</si>
  <si>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</si>
  <si>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</si>
  <si>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</si>
  <si>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</si>
  <si>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</si>
  <si>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</si>
  <si>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</si>
  <si>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</si>
  <si>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</si>
  <si>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</si>
  <si>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</si>
  <si>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</si>
  <si>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</si>
  <si>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静岡県吉田町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</si>
  <si>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</si>
  <si>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</si>
  <si>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</si>
  <si>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</si>
  <si>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</si>
  <si>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</si>
  <si>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</si>
  <si>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</si>
  <si>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</si>
  <si>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</si>
  <si>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</si>
  <si>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</si>
  <si>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</si>
  <si>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</si>
  <si>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</si>
  <si>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</si>
  <si>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</si>
  <si>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</si>
  <si>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</si>
  <si>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</si>
  <si>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</si>
  <si>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</si>
  <si>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</si>
  <si>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</si>
  <si>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</si>
  <si>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</si>
  <si>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</si>
  <si>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</si>
  <si>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</si>
  <si>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</si>
  <si>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</si>
  <si>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</si>
  <si>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</si>
  <si>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</si>
  <si>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</si>
  <si>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</si>
  <si>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</si>
  <si>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</si>
  <si>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</si>
  <si>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</si>
  <si>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</si>
  <si>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</si>
  <si>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</si>
  <si>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</si>
  <si>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</si>
  <si>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</si>
  <si>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</si>
  <si>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</si>
  <si>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</si>
  <si>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</si>
  <si>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</si>
  <si>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</si>
  <si>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</si>
  <si>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</si>
  <si>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</si>
  <si>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</si>
  <si>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</si>
  <si>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</si>
  <si>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</si>
  <si>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</si>
  <si>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</si>
  <si>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</si>
  <si>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</si>
  <si>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</si>
  <si>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</si>
  <si>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</si>
  <si>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</si>
  <si>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</si>
  <si>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</si>
  <si>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</si>
  <si>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</si>
  <si>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</si>
  <si>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</si>
  <si>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</si>
  <si>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</si>
  <si>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</si>
  <si>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</si>
  <si>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</si>
  <si>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</si>
  <si>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</si>
  <si>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</si>
  <si>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</si>
  <si>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</si>
  <si>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</si>
  <si>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</si>
  <si>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</si>
  <si>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</si>
  <si>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</si>
  <si>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</si>
  <si>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</si>
  <si>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</si>
  <si>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</si>
  <si>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</si>
  <si>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</si>
  <si>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</si>
  <si>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</si>
  <si>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</si>
  <si>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</si>
  <si>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</si>
  <si>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</si>
  <si>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</si>
  <si>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</si>
  <si>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</si>
  <si>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</si>
  <si>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</si>
  <si>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</si>
  <si>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</si>
  <si>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</si>
  <si>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</si>
  <si>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</si>
  <si>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</si>
  <si>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</si>
  <si>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</si>
  <si>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</si>
  <si>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</si>
  <si>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</si>
  <si>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</si>
  <si>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</si>
  <si>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</si>
  <si>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</si>
  <si>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</si>
  <si>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</si>
  <si>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</si>
  <si>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</si>
  <si>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</si>
  <si>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</si>
  <si>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</si>
  <si>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</si>
  <si>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</si>
  <si>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</si>
  <si>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</si>
  <si>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</si>
  <si>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</si>
  <si>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</si>
  <si>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</si>
  <si>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</si>
  <si>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</si>
  <si>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</si>
  <si>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</si>
  <si>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</si>
  <si>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</si>
  <si>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</si>
  <si>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</si>
  <si>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</si>
  <si>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</si>
  <si>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</si>
  <si>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</si>
  <si>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</si>
  <si>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</si>
  <si>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</si>
  <si>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静岡県吉田町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</si>
  <si>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</si>
  <si>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</si>
  <si>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</si>
  <si>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</si>
  <si>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</si>
  <si>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</si>
  <si>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</si>
  <si>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</si>
  <si>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</si>
  <si>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</si>
  <si>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</si>
  <si>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</si>
  <si>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</si>
  <si>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</si>
  <si>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</si>
  <si>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</si>
  <si>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</si>
  <si>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</si>
  <si>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</si>
  <si>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</si>
  <si>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</si>
  <si>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</si>
  <si>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</si>
  <si>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</si>
  <si>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</si>
  <si>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</si>
  <si>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</si>
  <si>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</si>
  <si>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</si>
  <si>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</si>
  <si>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</si>
  <si>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</si>
  <si>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</si>
  <si>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</si>
  <si>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</si>
  <si>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</si>
  <si>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</si>
  <si>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</si>
  <si>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</si>
  <si>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</si>
  <si>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</si>
  <si>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</si>
  <si>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</si>
  <si>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</si>
  <si>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</si>
  <si>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</si>
  <si>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</si>
  <si>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</si>
  <si>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</si>
  <si>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</si>
  <si>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</si>
  <si>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</si>
  <si>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</si>
  <si>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</si>
  <si>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</si>
  <si>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</si>
  <si>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</si>
  <si>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</si>
  <si>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</si>
  <si>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</si>
  <si>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</si>
  <si>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</si>
  <si>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</si>
  <si>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</si>
  <si>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</si>
  <si>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</si>
  <si>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</si>
  <si>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</si>
  <si>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</si>
  <si>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</si>
  <si>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</si>
  <si>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</si>
  <si>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</si>
  <si>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</si>
  <si>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</si>
  <si>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</si>
  <si>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</si>
  <si>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</si>
  <si>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</si>
  <si>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</si>
  <si>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</si>
  <si>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</si>
  <si>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</si>
  <si>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</si>
  <si>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</si>
  <si>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</si>
  <si>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</si>
  <si>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</si>
  <si>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</si>
  <si>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</si>
  <si>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</si>
  <si>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</si>
  <si>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</si>
  <si>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</si>
  <si>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</si>
  <si>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</si>
  <si>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</si>
  <si>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</si>
  <si>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</si>
  <si>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</si>
  <si>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</si>
  <si>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</si>
  <si>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</si>
  <si>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</si>
  <si>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</si>
  <si>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</si>
  <si>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</si>
  <si>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</si>
  <si>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</si>
  <si>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</si>
  <si>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</si>
  <si>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</si>
  <si>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</si>
  <si>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</si>
  <si>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</si>
  <si>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</si>
  <si>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</si>
  <si>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</si>
  <si>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</si>
  <si>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</si>
  <si>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</si>
  <si>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</si>
  <si>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</si>
  <si>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</si>
  <si>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</si>
  <si>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</si>
  <si>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</si>
  <si>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</si>
  <si>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</si>
  <si>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</si>
  <si>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</si>
  <si>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</si>
  <si>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</si>
  <si>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</si>
  <si>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</si>
  <si>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</si>
  <si>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</si>
  <si>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</si>
  <si>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</si>
  <si>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</si>
  <si>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</si>
  <si>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</si>
  <si>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</si>
  <si>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</si>
  <si>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</si>
  <si>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</si>
  <si>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</si>
  <si>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</si>
  <si>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</si>
  <si>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</si>
  <si>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</si>
  <si>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</si>
  <si>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</si>
  <si>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</si>
  <si>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</si>
  <si>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</si>
  <si>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</si>
  <si>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</si>
  <si>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</si>
  <si>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</si>
  <si>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</si>
  <si>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</si>
  <si>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</si>
  <si>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</si>
  <si>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</si>
  <si>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</si>
  <si>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</si>
  <si>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</si>
  <si>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</si>
  <si>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</si>
  <si>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</si>
  <si>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</si>
  <si>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</si>
  <si>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</si>
  <si>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</si>
  <si>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0.15</t>
  </si>
  <si>
    <t>▲ 8.22</t>
  </si>
  <si>
    <t>▲ 2.43</t>
  </si>
  <si>
    <t>一般会計</t>
  </si>
  <si>
    <t>水道事業会計</t>
  </si>
  <si>
    <t>介護保険事業特別会計</t>
  </si>
  <si>
    <t>公共下水道事業会計</t>
  </si>
  <si>
    <t>国民健康保険事業特別会計</t>
  </si>
  <si>
    <t>後期高齢者医療事業特別会計</t>
  </si>
  <si>
    <t>土地取得事業特別会計</t>
  </si>
  <si>
    <t>その他会計（赤字）</t>
  </si>
  <si>
    <t>その他会計（黒字）</t>
  </si>
  <si>
    <t>R02</t>
    <phoneticPr fontId="5"/>
  </si>
  <si>
    <t>R03</t>
    <phoneticPr fontId="5"/>
  </si>
  <si>
    <t>R04</t>
    <phoneticPr fontId="5"/>
  </si>
  <si>
    <t>R05</t>
    <phoneticPr fontId="5"/>
  </si>
  <si>
    <t>R06</t>
    <phoneticPr fontId="5"/>
  </si>
  <si>
    <t>吉田町牧之原市広域施設組合</t>
    <rPh sb="0" eb="3">
      <t>ヨシダチョウ</t>
    </rPh>
    <rPh sb="3" eb="7">
      <t>マキノハラシ</t>
    </rPh>
    <rPh sb="7" eb="9">
      <t>コウイキ</t>
    </rPh>
    <rPh sb="9" eb="11">
      <t>シセツ</t>
    </rPh>
    <rPh sb="11" eb="13">
      <t>クミアイ</t>
    </rPh>
    <phoneticPr fontId="2"/>
  </si>
  <si>
    <t>榛原総合病院組合（普通会計分）</t>
    <rPh sb="0" eb="2">
      <t>ハイバラ</t>
    </rPh>
    <rPh sb="2" eb="4">
      <t>ソウゴウ</t>
    </rPh>
    <rPh sb="4" eb="6">
      <t>ビョウイン</t>
    </rPh>
    <rPh sb="6" eb="8">
      <t>クミアイ</t>
    </rPh>
    <rPh sb="9" eb="11">
      <t>フツウ</t>
    </rPh>
    <rPh sb="11" eb="13">
      <t>カイケイ</t>
    </rPh>
    <rPh sb="13" eb="14">
      <t>ブン</t>
    </rPh>
    <phoneticPr fontId="2"/>
  </si>
  <si>
    <t>榛原総合病院組合（事業会計分）</t>
    <rPh sb="0" eb="2">
      <t>ハイバラ</t>
    </rPh>
    <rPh sb="2" eb="4">
      <t>ソウゴウ</t>
    </rPh>
    <rPh sb="4" eb="6">
      <t>ビョウイン</t>
    </rPh>
    <rPh sb="6" eb="8">
      <t>クミアイ</t>
    </rPh>
    <rPh sb="9" eb="11">
      <t>ジギョウ</t>
    </rPh>
    <rPh sb="11" eb="13">
      <t>カイケイ</t>
    </rPh>
    <rPh sb="13" eb="14">
      <t>ブン</t>
    </rPh>
    <phoneticPr fontId="2"/>
  </si>
  <si>
    <t>駿遠学園管理組合</t>
    <rPh sb="0" eb="2">
      <t>スンエン</t>
    </rPh>
    <rPh sb="2" eb="4">
      <t>ガクエン</t>
    </rPh>
    <rPh sb="4" eb="6">
      <t>カンリ</t>
    </rPh>
    <rPh sb="6" eb="8">
      <t>クミアイ</t>
    </rPh>
    <phoneticPr fontId="2"/>
  </si>
  <si>
    <t>静岡県市町総合事務組合</t>
    <rPh sb="0" eb="3">
      <t>シズオカケン</t>
    </rPh>
    <rPh sb="3" eb="4">
      <t>シ</t>
    </rPh>
    <rPh sb="4" eb="5">
      <t>マチ</t>
    </rPh>
    <rPh sb="5" eb="7">
      <t>ソウゴウ</t>
    </rPh>
    <rPh sb="7" eb="9">
      <t>ジム</t>
    </rPh>
    <rPh sb="9" eb="11">
      <t>クミアイ</t>
    </rPh>
    <phoneticPr fontId="2"/>
  </si>
  <si>
    <t>静岡県後期高齢者医療広域連合(普通会計分）</t>
    <rPh sb="0" eb="3">
      <t>シズオカケン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</si>
  <si>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静岡県後期高齢者医療広域連合(事業会計分)</t>
    <rPh sb="0" eb="3">
      <t>シズオカケン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</si>
  <si>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静岡地方税滞納整理機構</t>
    <rPh sb="0" eb="2">
      <t>シズオカ</t>
    </rPh>
    <rPh sb="2" eb="5">
      <t>チホウゼイ</t>
    </rPh>
    <rPh sb="5" eb="7">
      <t>タイノウ</t>
    </rPh>
    <rPh sb="7" eb="9">
      <t>セイリ</t>
    </rPh>
    <rPh sb="9" eb="11">
      <t>キコウ</t>
    </rPh>
    <phoneticPr fontId="2"/>
  </si>
  <si>
    <t>-</t>
    <phoneticPr fontId="2"/>
  </si>
  <si>
    <t>ふるさとよしだ寄附金基金</t>
    <rPh sb="7" eb="10">
      <t>キフキン</t>
    </rPh>
    <rPh sb="10" eb="12">
      <t>キキン</t>
    </rPh>
    <phoneticPr fontId="5"/>
  </si>
  <si>
    <t>吉田町立小・中学校建設基金</t>
    <rPh sb="0" eb="3">
      <t>ヨシダチョウ</t>
    </rPh>
    <rPh sb="3" eb="4">
      <t>リツ</t>
    </rPh>
    <rPh sb="4" eb="5">
      <t>チイ</t>
    </rPh>
    <rPh sb="6" eb="9">
      <t>チュウガッコウ</t>
    </rPh>
    <rPh sb="9" eb="11">
      <t>ケンセツ</t>
    </rPh>
    <rPh sb="11" eb="13">
      <t>キキン</t>
    </rPh>
    <phoneticPr fontId="5"/>
  </si>
  <si>
    <t>吉田町教育振興基金</t>
    <rPh sb="0" eb="3">
      <t>ヨシダチョウ</t>
    </rPh>
    <rPh sb="3" eb="5">
      <t>キョウイク</t>
    </rPh>
    <rPh sb="5" eb="7">
      <t>シンコウ</t>
    </rPh>
    <rPh sb="7" eb="9">
      <t>キキン</t>
    </rPh>
    <phoneticPr fontId="5"/>
  </si>
  <si>
    <t>-</t>
    <phoneticPr fontId="2"/>
  </si>
  <si>
    <t>吉田町ふるさと・水と土基金</t>
    <rPh sb="0" eb="3">
      <t>ヨシダチョウ</t>
    </rPh>
    <phoneticPr fontId="5"/>
  </si>
  <si>
    <t>吉田町地域福祉基金</t>
    <rPh sb="0" eb="3">
      <t>ヨシダチョウ</t>
    </rPh>
    <rPh sb="3" eb="9">
      <t>チイキフクシキキン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</si>
  <si>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</si>
  <si>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</si>
  <si>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</si>
  <si>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</si>
  <si>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</si>
  <si>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</si>
  <si>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</si>
  <si>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</si>
  <si>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</si>
  <si>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平成25年度以降「津波防災まちづくり」を積極的に推進し、津波避難タワー等の防災拠点の新たな整備により、有形固定資産減価償却率が低くなった一方、地方債残高が増額になったことにより将来負担比率が高くなり、類似団体内平均値と比較しても高い水準にある。
　地方債管理原則に基づき地方債発行の抑制に取り組んだことにより、将来負担比率は年々低くなっているため、引き続き地方債管理原則に基づいた地方債の運用に努める。</t>
    <rPh sb="43" eb="44">
      <t>アラ</t>
    </rPh>
    <rPh sb="64" eb="65">
      <t>ヒク</t>
    </rPh>
    <rPh sb="69" eb="71">
      <t>イッポウ</t>
    </rPh>
    <phoneticPr fontId="5"/>
  </si>
  <si>
    <t>　平成25年度以降「津波防災まちづくり」を積極的に推進したことにより、実施事業に伴う地方債の発行額が増額となったため、類似団体内平均値と比較して、例年、実質公債費比率、将来負担比率はともに高くなっている。
　令和6年度は元利金償還が開始された起債よりも、終了した起債の方が額が大きかったため、令和5年度と比較して、地方債の元利償還金が減額となった。加えて、普通交付税が173,300千円増額となったことにより、単年度の実質公債費比率は令和5年度と比較して2.0ポイント低くなり、3年間平均値による実質公債費比率も0.4ポイント低くなった。
　地方債管理原則に基づき地方債発行の抑制に取り組んでいるため、今後、津波避難タワー等防災拠点整備の地方債の償還完了に伴い実質公債費比率、将来負担比率ともに類似団体内平均値に近づく見込みである。</t>
    <rPh sb="116" eb="118">
      <t>カイシ</t>
    </rPh>
    <rPh sb="121" eb="123">
      <t>キサイ</t>
    </rPh>
    <rPh sb="131" eb="133">
      <t>キサイ</t>
    </rPh>
    <rPh sb="134" eb="135">
      <t>ホウ</t>
    </rPh>
    <rPh sb="136" eb="137">
      <t>ガク</t>
    </rPh>
    <rPh sb="173" eb="175">
      <t>フツウ</t>
    </rPh>
    <rPh sb="175" eb="178">
      <t>コウフゼイ</t>
    </rPh>
    <rPh sb="186" eb="188">
      <t>センエン</t>
    </rPh>
    <rPh sb="188" eb="190">
      <t>ゾウガク</t>
    </rPh>
    <rPh sb="229" eb="230">
      <t>ヒク</t>
    </rPh>
    <rPh sb="258" eb="259">
      <t>ヒク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</si>
</sst>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sz val="8"/>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8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0" fontId="38" fillId="0" borderId="41" xfId="16" applyFont="1" applyBorder="1" applyAlignment="1" applyProtection="1">
      <alignment horizontal="left" vertical="top" wrapText="1"/>
      <protection locked="0"/>
    </xf>
    <xf numFmtId="0" fontId="38" fillId="0" borderId="12" xfId="16" applyFont="1" applyBorder="1" applyAlignment="1" applyProtection="1">
      <alignment horizontal="left" vertical="top" wrapText="1"/>
      <protection locked="0"/>
    </xf>
    <xf numFmtId="0" fontId="38" fillId="0" borderId="51" xfId="16" applyFont="1" applyBorder="1" applyAlignment="1" applyProtection="1">
      <alignment horizontal="left" vertical="top" wrapText="1"/>
      <protection locked="0"/>
    </xf>
    <xf numFmtId="0" fontId="38" fillId="0" borderId="65" xfId="16" applyFont="1" applyBorder="1" applyAlignment="1" applyProtection="1">
      <alignment horizontal="left" vertical="top" wrapText="1"/>
      <protection locked="0"/>
    </xf>
    <xf numFmtId="0" fontId="38" fillId="0" borderId="0" xfId="16" applyFont="1" applyAlignment="1" applyProtection="1">
      <alignment horizontal="left" vertical="top" wrapText="1"/>
      <protection locked="0"/>
    </xf>
    <xf numFmtId="0" fontId="38" fillId="0" borderId="38" xfId="16" applyFont="1" applyBorder="1" applyAlignment="1" applyProtection="1">
      <alignment horizontal="left" vertical="top" wrapText="1"/>
      <protection locked="0"/>
    </xf>
    <xf numFmtId="0" fontId="38" fillId="0" borderId="37" xfId="16" applyFont="1" applyBorder="1" applyAlignment="1" applyProtection="1">
      <alignment horizontal="left" vertical="top" wrapText="1"/>
      <protection locked="0"/>
    </xf>
    <xf numFmtId="0" fontId="38" fillId="0" borderId="56" xfId="16" applyFont="1" applyBorder="1" applyAlignment="1" applyProtection="1">
      <alignment horizontal="left" vertical="top" wrapText="1"/>
      <protection locked="0"/>
    </xf>
    <xf numFmtId="0" fontId="38"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0" fontId="40" fillId="0" borderId="41" xfId="16" applyFont="1" applyBorder="1" applyAlignment="1" applyProtection="1">
      <alignment horizontal="left" vertical="top" wrapText="1"/>
      <protection locked="0"/>
    </xf>
    <xf numFmtId="0" fontId="40" fillId="0" borderId="12" xfId="16" applyFont="1" applyBorder="1" applyAlignment="1" applyProtection="1">
      <alignment horizontal="left" vertical="top" wrapText="1"/>
      <protection locked="0"/>
    </xf>
    <xf numFmtId="0" fontId="40" fillId="0" borderId="51" xfId="16" applyFont="1" applyBorder="1" applyAlignment="1" applyProtection="1">
      <alignment horizontal="left" vertical="top" wrapText="1"/>
      <protection locked="0"/>
    </xf>
    <xf numFmtId="0" fontId="40" fillId="0" borderId="65" xfId="16" applyFont="1" applyBorder="1" applyAlignment="1" applyProtection="1">
      <alignment horizontal="left" vertical="top" wrapText="1"/>
      <protection locked="0"/>
    </xf>
    <xf numFmtId="0" fontId="40" fillId="0" borderId="0" xfId="16" applyFont="1" applyAlignment="1" applyProtection="1">
      <alignment horizontal="left" vertical="top" wrapText="1"/>
      <protection locked="0"/>
    </xf>
    <xf numFmtId="0" fontId="40" fillId="0" borderId="38" xfId="16" applyFont="1" applyBorder="1" applyAlignment="1" applyProtection="1">
      <alignment horizontal="left" vertical="top" wrapText="1"/>
      <protection locked="0"/>
    </xf>
    <xf numFmtId="0" fontId="40" fillId="0" borderId="37" xfId="16" applyFont="1" applyBorder="1" applyAlignment="1" applyProtection="1">
      <alignment horizontal="left" vertical="top" wrapText="1"/>
      <protection locked="0"/>
    </xf>
    <xf numFmtId="0" fontId="40" fillId="0" borderId="56" xfId="16" applyFont="1" applyBorder="1" applyAlignment="1" applyProtection="1">
      <alignment horizontal="left" vertical="top" wrapText="1"/>
      <protection locked="0"/>
    </xf>
    <xf numFmtId="0" fontId="40"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29D3353-7994-46FA-95E5-410C72C4D25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DE03-43FF-9F61-107B5717C9B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39456</c:v>
                </c:pt>
                <c:pt idx="1">
                  <c:v>35579</c:v>
                </c:pt>
                <c:pt idx="2">
                  <c:v>24094</c:v>
                </c:pt>
                <c:pt idx="3">
                  <c:v>33728</c:v>
                </c:pt>
                <c:pt idx="4">
                  <c:v>47651</c:v>
                </c:pt>
              </c:numCache>
            </c:numRef>
          </c:val>
          <c:smooth val="0"/>
          <c:extLst>
            <c:ext xmlns:c16="http://schemas.microsoft.com/office/drawing/2014/chart" uri="{C3380CC4-5D6E-409C-BE32-E72D297353CC}">
              <c16:uniqueId val="{00000001-DE03-43FF-9F61-107B5717C9B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6.38</c:v>
                </c:pt>
                <c:pt idx="1">
                  <c:v>16.45</c:v>
                </c:pt>
                <c:pt idx="2">
                  <c:v>14.38</c:v>
                </c:pt>
                <c:pt idx="3">
                  <c:v>7.8</c:v>
                </c:pt>
                <c:pt idx="4">
                  <c:v>12.86</c:v>
                </c:pt>
              </c:numCache>
            </c:numRef>
          </c:val>
          <c:extLst>
            <c:ext xmlns:c16="http://schemas.microsoft.com/office/drawing/2014/chart" uri="{C3380CC4-5D6E-409C-BE32-E72D297353CC}">
              <c16:uniqueId val="{00000000-2CC5-4920-9EED-13AFF74AB7F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22.06</c:v>
                </c:pt>
                <c:pt idx="1">
                  <c:v>23.36</c:v>
                </c:pt>
                <c:pt idx="2">
                  <c:v>28.54</c:v>
                </c:pt>
                <c:pt idx="3">
                  <c:v>26.93</c:v>
                </c:pt>
                <c:pt idx="4">
                  <c:v>18.5</c:v>
                </c:pt>
              </c:numCache>
            </c:numRef>
          </c:val>
          <c:extLst>
            <c:ext xmlns:c16="http://schemas.microsoft.com/office/drawing/2014/chart" uri="{C3380CC4-5D6E-409C-BE32-E72D297353CC}">
              <c16:uniqueId val="{00000001-2CC5-4920-9EED-13AFF74AB7F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-0.15</c:v>
                </c:pt>
                <c:pt idx="1">
                  <c:v>13.08</c:v>
                </c:pt>
                <c:pt idx="2">
                  <c:v>2.41</c:v>
                </c:pt>
                <c:pt idx="3">
                  <c:v>-8.2200000000000006</c:v>
                </c:pt>
                <c:pt idx="4">
                  <c:v>-2.4300000000000002</c:v>
                </c:pt>
              </c:numCache>
            </c:numRef>
          </c:val>
          <c:smooth val="0"/>
          <c:extLst>
            <c:ext xmlns:c16="http://schemas.microsoft.com/office/drawing/2014/chart" uri="{C3380CC4-5D6E-409C-BE32-E72D297353CC}">
              <c16:uniqueId val="{00000002-2CC5-4920-9EED-13AFF74AB7F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429-419E-B237-CC8E14565EE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429-419E-B237-CC8E14565EE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429-419E-B237-CC8E14565EEE}"/>
            </c:ext>
          </c:extLst>
        </c:ser>
        <c:ser>
          <c:idx val="3"/>
          <c:order val="3"/>
          <c:tx>
            <c:strRef>
              <c:f>データシート!$A$30</c:f>
              <c:strCache>
                <c:ptCount val="1"/>
                <c:pt idx="0">
                  <c:v>土地取得事業特別会計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2429-419E-B237-CC8E14565EEE}"/>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0.01</c:v>
                </c:pt>
                <c:pt idx="4">
                  <c:v>#N/A</c:v>
                </c:pt>
                <c:pt idx="5">
                  <c:v>0</c:v>
                </c:pt>
                <c:pt idx="6">
                  <c:v>#N/A</c:v>
                </c:pt>
                <c:pt idx="7">
                  <c:v>0.01</c:v>
                </c:pt>
                <c:pt idx="8">
                  <c:v>#N/A</c:v>
                </c:pt>
                <c:pt idx="9">
                  <c:v>0.02</c:v>
                </c:pt>
              </c:numCache>
            </c:numRef>
          </c:val>
          <c:extLst>
            <c:ext xmlns:c16="http://schemas.microsoft.com/office/drawing/2014/chart" uri="{C3380CC4-5D6E-409C-BE32-E72D297353CC}">
              <c16:uniqueId val="{00000004-2429-419E-B237-CC8E14565EEE}"/>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1.08</c:v>
                </c:pt>
                <c:pt idx="2">
                  <c:v>#N/A</c:v>
                </c:pt>
                <c:pt idx="3">
                  <c:v>1.1100000000000001</c:v>
                </c:pt>
                <c:pt idx="4">
                  <c:v>#N/A</c:v>
                </c:pt>
                <c:pt idx="5">
                  <c:v>0.63</c:v>
                </c:pt>
                <c:pt idx="6">
                  <c:v>#N/A</c:v>
                </c:pt>
                <c:pt idx="7">
                  <c:v>0.47</c:v>
                </c:pt>
                <c:pt idx="8">
                  <c:v>#N/A</c:v>
                </c:pt>
                <c:pt idx="9">
                  <c:v>0.34</c:v>
                </c:pt>
              </c:numCache>
            </c:numRef>
          </c:val>
          <c:extLst>
            <c:ext xmlns:c16="http://schemas.microsoft.com/office/drawing/2014/chart" uri="{C3380CC4-5D6E-409C-BE32-E72D297353CC}">
              <c16:uniqueId val="{00000005-2429-419E-B237-CC8E14565EEE}"/>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0.96</c:v>
                </c:pt>
                <c:pt idx="2">
                  <c:v>#N/A</c:v>
                </c:pt>
                <c:pt idx="3">
                  <c:v>0.91</c:v>
                </c:pt>
                <c:pt idx="4">
                  <c:v>#N/A</c:v>
                </c:pt>
                <c:pt idx="5">
                  <c:v>0.8</c:v>
                </c:pt>
                <c:pt idx="6">
                  <c:v>#N/A</c:v>
                </c:pt>
                <c:pt idx="7">
                  <c:v>0.83</c:v>
                </c:pt>
                <c:pt idx="8">
                  <c:v>#N/A</c:v>
                </c:pt>
                <c:pt idx="9">
                  <c:v>0.62</c:v>
                </c:pt>
              </c:numCache>
            </c:numRef>
          </c:val>
          <c:extLst>
            <c:ext xmlns:c16="http://schemas.microsoft.com/office/drawing/2014/chart" uri="{C3380CC4-5D6E-409C-BE32-E72D297353CC}">
              <c16:uniqueId val="{00000006-2429-419E-B237-CC8E14565EEE}"/>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1.86</c:v>
                </c:pt>
                <c:pt idx="2">
                  <c:v>#N/A</c:v>
                </c:pt>
                <c:pt idx="3">
                  <c:v>1.37</c:v>
                </c:pt>
                <c:pt idx="4">
                  <c:v>#N/A</c:v>
                </c:pt>
                <c:pt idx="5">
                  <c:v>1.27</c:v>
                </c:pt>
                <c:pt idx="6">
                  <c:v>#N/A</c:v>
                </c:pt>
                <c:pt idx="7">
                  <c:v>1.31</c:v>
                </c:pt>
                <c:pt idx="8">
                  <c:v>#N/A</c:v>
                </c:pt>
                <c:pt idx="9">
                  <c:v>1.34</c:v>
                </c:pt>
              </c:numCache>
            </c:numRef>
          </c:val>
          <c:extLst>
            <c:ext xmlns:c16="http://schemas.microsoft.com/office/drawing/2014/chart" uri="{C3380CC4-5D6E-409C-BE32-E72D297353CC}">
              <c16:uniqueId val="{00000007-2429-419E-B237-CC8E14565EEE}"/>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9.07</c:v>
                </c:pt>
                <c:pt idx="2">
                  <c:v>#N/A</c:v>
                </c:pt>
                <c:pt idx="3">
                  <c:v>8.81</c:v>
                </c:pt>
                <c:pt idx="4">
                  <c:v>#N/A</c:v>
                </c:pt>
                <c:pt idx="5">
                  <c:v>9.01</c:v>
                </c:pt>
                <c:pt idx="6">
                  <c:v>#N/A</c:v>
                </c:pt>
                <c:pt idx="7">
                  <c:v>8.83</c:v>
                </c:pt>
                <c:pt idx="8">
                  <c:v>#N/A</c:v>
                </c:pt>
                <c:pt idx="9">
                  <c:v>9.1199999999999992</c:v>
                </c:pt>
              </c:numCache>
            </c:numRef>
          </c:val>
          <c:extLst>
            <c:ext xmlns:c16="http://schemas.microsoft.com/office/drawing/2014/chart" uri="{C3380CC4-5D6E-409C-BE32-E72D297353CC}">
              <c16:uniqueId val="{00000008-2429-419E-B237-CC8E14565EE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6.38</c:v>
                </c:pt>
                <c:pt idx="2">
                  <c:v>#N/A</c:v>
                </c:pt>
                <c:pt idx="3">
                  <c:v>16.440000000000001</c:v>
                </c:pt>
                <c:pt idx="4">
                  <c:v>#N/A</c:v>
                </c:pt>
                <c:pt idx="5">
                  <c:v>14.38</c:v>
                </c:pt>
                <c:pt idx="6">
                  <c:v>#N/A</c:v>
                </c:pt>
                <c:pt idx="7">
                  <c:v>7.8</c:v>
                </c:pt>
                <c:pt idx="8">
                  <c:v>#N/A</c:v>
                </c:pt>
                <c:pt idx="9">
                  <c:v>12.85</c:v>
                </c:pt>
              </c:numCache>
            </c:numRef>
          </c:val>
          <c:extLst>
            <c:ext xmlns:c16="http://schemas.microsoft.com/office/drawing/2014/chart" uri="{C3380CC4-5D6E-409C-BE32-E72D297353CC}">
              <c16:uniqueId val="{00000009-2429-419E-B237-CC8E14565EE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1204</c:v>
                </c:pt>
                <c:pt idx="5">
                  <c:v>1196</c:v>
                </c:pt>
                <c:pt idx="8">
                  <c:v>1170</c:v>
                </c:pt>
                <c:pt idx="11">
                  <c:v>1030</c:v>
                </c:pt>
                <c:pt idx="14">
                  <c:v>1024</c:v>
                </c:pt>
              </c:numCache>
            </c:numRef>
          </c:val>
          <c:extLst>
            <c:ext xmlns:c16="http://schemas.microsoft.com/office/drawing/2014/chart" uri="{C3380CC4-5D6E-409C-BE32-E72D297353CC}">
              <c16:uniqueId val="{00000000-76AE-4BDD-8BC8-654006D07A6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6AE-4BDD-8BC8-654006D07A6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30</c:v>
                </c:pt>
                <c:pt idx="3">
                  <c:v>27</c:v>
                </c:pt>
                <c:pt idx="6">
                  <c:v>27</c:v>
                </c:pt>
                <c:pt idx="9">
                  <c:v>27</c:v>
                </c:pt>
                <c:pt idx="12">
                  <c:v>27</c:v>
                </c:pt>
              </c:numCache>
            </c:numRef>
          </c:val>
          <c:extLst>
            <c:ext xmlns:c16="http://schemas.microsoft.com/office/drawing/2014/chart" uri="{C3380CC4-5D6E-409C-BE32-E72D297353CC}">
              <c16:uniqueId val="{00000002-76AE-4BDD-8BC8-654006D07A6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228</c:v>
                </c:pt>
                <c:pt idx="3">
                  <c:v>232</c:v>
                </c:pt>
                <c:pt idx="6">
                  <c:v>230</c:v>
                </c:pt>
                <c:pt idx="9">
                  <c:v>238</c:v>
                </c:pt>
                <c:pt idx="12">
                  <c:v>237</c:v>
                </c:pt>
              </c:numCache>
            </c:numRef>
          </c:val>
          <c:extLst>
            <c:ext xmlns:c16="http://schemas.microsoft.com/office/drawing/2014/chart" uri="{C3380CC4-5D6E-409C-BE32-E72D297353CC}">
              <c16:uniqueId val="{00000003-76AE-4BDD-8BC8-654006D07A6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537</c:v>
                </c:pt>
                <c:pt idx="3">
                  <c:v>529</c:v>
                </c:pt>
                <c:pt idx="6">
                  <c:v>489</c:v>
                </c:pt>
                <c:pt idx="9">
                  <c:v>422</c:v>
                </c:pt>
                <c:pt idx="12">
                  <c:v>371</c:v>
                </c:pt>
              </c:numCache>
            </c:numRef>
          </c:val>
          <c:extLst>
            <c:ext xmlns:c16="http://schemas.microsoft.com/office/drawing/2014/chart" uri="{C3380CC4-5D6E-409C-BE32-E72D297353CC}">
              <c16:uniqueId val="{00000004-76AE-4BDD-8BC8-654006D07A6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6AE-4BDD-8BC8-654006D07A6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6AE-4BDD-8BC8-654006D07A6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1028</c:v>
                </c:pt>
                <c:pt idx="3">
                  <c:v>1046</c:v>
                </c:pt>
                <c:pt idx="6">
                  <c:v>1102</c:v>
                </c:pt>
                <c:pt idx="9">
                  <c:v>1032</c:v>
                </c:pt>
                <c:pt idx="12">
                  <c:v>973</c:v>
                </c:pt>
              </c:numCache>
            </c:numRef>
          </c:val>
          <c:extLst>
            <c:ext xmlns:c16="http://schemas.microsoft.com/office/drawing/2014/chart" uri="{C3380CC4-5D6E-409C-BE32-E72D297353CC}">
              <c16:uniqueId val="{00000007-76AE-4BDD-8BC8-654006D07A6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619</c:v>
                </c:pt>
                <c:pt idx="2">
                  <c:v>#N/A</c:v>
                </c:pt>
                <c:pt idx="3">
                  <c:v>#N/A</c:v>
                </c:pt>
                <c:pt idx="4">
                  <c:v>638</c:v>
                </c:pt>
                <c:pt idx="5">
                  <c:v>#N/A</c:v>
                </c:pt>
                <c:pt idx="6">
                  <c:v>#N/A</c:v>
                </c:pt>
                <c:pt idx="7">
                  <c:v>678</c:v>
                </c:pt>
                <c:pt idx="8">
                  <c:v>#N/A</c:v>
                </c:pt>
                <c:pt idx="9">
                  <c:v>#N/A</c:v>
                </c:pt>
                <c:pt idx="10">
                  <c:v>689</c:v>
                </c:pt>
                <c:pt idx="11">
                  <c:v>#N/A</c:v>
                </c:pt>
                <c:pt idx="12">
                  <c:v>#N/A</c:v>
                </c:pt>
                <c:pt idx="13">
                  <c:v>584</c:v>
                </c:pt>
                <c:pt idx="14">
                  <c:v>#N/A</c:v>
                </c:pt>
              </c:numCache>
            </c:numRef>
          </c:val>
          <c:smooth val="0"/>
          <c:extLst>
            <c:ext xmlns:c16="http://schemas.microsoft.com/office/drawing/2014/chart" uri="{C3380CC4-5D6E-409C-BE32-E72D297353CC}">
              <c16:uniqueId val="{00000008-76AE-4BDD-8BC8-654006D07A6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10967</c:v>
                </c:pt>
                <c:pt idx="5">
                  <c:v>10726</c:v>
                </c:pt>
                <c:pt idx="8">
                  <c:v>10119</c:v>
                </c:pt>
                <c:pt idx="11">
                  <c:v>9556</c:v>
                </c:pt>
                <c:pt idx="14">
                  <c:v>9053</c:v>
                </c:pt>
              </c:numCache>
            </c:numRef>
          </c:val>
          <c:extLst>
            <c:ext xmlns:c16="http://schemas.microsoft.com/office/drawing/2014/chart" uri="{C3380CC4-5D6E-409C-BE32-E72D297353CC}">
              <c16:uniqueId val="{00000000-F8DB-493F-8B0E-6039D64215A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1982</c:v>
                </c:pt>
                <c:pt idx="5">
                  <c:v>1903</c:v>
                </c:pt>
                <c:pt idx="8">
                  <c:v>1797</c:v>
                </c:pt>
                <c:pt idx="11">
                  <c:v>1829</c:v>
                </c:pt>
                <c:pt idx="14">
                  <c:v>1953</c:v>
                </c:pt>
              </c:numCache>
            </c:numRef>
          </c:val>
          <c:extLst>
            <c:ext xmlns:c16="http://schemas.microsoft.com/office/drawing/2014/chart" uri="{C3380CC4-5D6E-409C-BE32-E72D297353CC}">
              <c16:uniqueId val="{00000001-F8DB-493F-8B0E-6039D64215A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3093</c:v>
                </c:pt>
                <c:pt idx="5">
                  <c:v>3292</c:v>
                </c:pt>
                <c:pt idx="8">
                  <c:v>3752</c:v>
                </c:pt>
                <c:pt idx="11">
                  <c:v>3637</c:v>
                </c:pt>
                <c:pt idx="14">
                  <c:v>3346</c:v>
                </c:pt>
              </c:numCache>
            </c:numRef>
          </c:val>
          <c:extLst>
            <c:ext xmlns:c16="http://schemas.microsoft.com/office/drawing/2014/chart" uri="{C3380CC4-5D6E-409C-BE32-E72D297353CC}">
              <c16:uniqueId val="{00000002-F8DB-493F-8B0E-6039D64215A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8DB-493F-8B0E-6039D64215A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8DB-493F-8B0E-6039D64215A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8DB-493F-8B0E-6039D64215A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1154</c:v>
                </c:pt>
                <c:pt idx="3">
                  <c:v>906</c:v>
                </c:pt>
                <c:pt idx="6">
                  <c:v>760</c:v>
                </c:pt>
                <c:pt idx="9">
                  <c:v>617</c:v>
                </c:pt>
                <c:pt idx="12">
                  <c:v>454</c:v>
                </c:pt>
              </c:numCache>
            </c:numRef>
          </c:val>
          <c:extLst>
            <c:ext xmlns:c16="http://schemas.microsoft.com/office/drawing/2014/chart" uri="{C3380CC4-5D6E-409C-BE32-E72D297353CC}">
              <c16:uniqueId val="{00000006-F8DB-493F-8B0E-6039D64215A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2061</c:v>
                </c:pt>
                <c:pt idx="3">
                  <c:v>1899</c:v>
                </c:pt>
                <c:pt idx="6">
                  <c:v>1767</c:v>
                </c:pt>
                <c:pt idx="9">
                  <c:v>1599</c:v>
                </c:pt>
                <c:pt idx="12">
                  <c:v>1415</c:v>
                </c:pt>
              </c:numCache>
            </c:numRef>
          </c:val>
          <c:extLst>
            <c:ext xmlns:c16="http://schemas.microsoft.com/office/drawing/2014/chart" uri="{C3380CC4-5D6E-409C-BE32-E72D297353CC}">
              <c16:uniqueId val="{00000007-F8DB-493F-8B0E-6039D64215A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5175</c:v>
                </c:pt>
                <c:pt idx="3">
                  <c:v>4920</c:v>
                </c:pt>
                <c:pt idx="6">
                  <c:v>4672</c:v>
                </c:pt>
                <c:pt idx="9">
                  <c:v>4636</c:v>
                </c:pt>
                <c:pt idx="12">
                  <c:v>4498</c:v>
                </c:pt>
              </c:numCache>
            </c:numRef>
          </c:val>
          <c:extLst>
            <c:ext xmlns:c16="http://schemas.microsoft.com/office/drawing/2014/chart" uri="{C3380CC4-5D6E-409C-BE32-E72D297353CC}">
              <c16:uniqueId val="{00000008-F8DB-493F-8B0E-6039D64215A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257</c:v>
                </c:pt>
                <c:pt idx="3">
                  <c:v>213</c:v>
                </c:pt>
                <c:pt idx="6">
                  <c:v>187</c:v>
                </c:pt>
                <c:pt idx="9">
                  <c:v>146</c:v>
                </c:pt>
                <c:pt idx="12">
                  <c:v>133</c:v>
                </c:pt>
              </c:numCache>
            </c:numRef>
          </c:val>
          <c:extLst>
            <c:ext xmlns:c16="http://schemas.microsoft.com/office/drawing/2014/chart" uri="{C3380CC4-5D6E-409C-BE32-E72D297353CC}">
              <c16:uniqueId val="{00000009-F8DB-493F-8B0E-6039D64215A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10917</c:v>
                </c:pt>
                <c:pt idx="3">
                  <c:v>10701</c:v>
                </c:pt>
                <c:pt idx="6">
                  <c:v>9933</c:v>
                </c:pt>
                <c:pt idx="9">
                  <c:v>9199</c:v>
                </c:pt>
                <c:pt idx="12">
                  <c:v>8793</c:v>
                </c:pt>
              </c:numCache>
            </c:numRef>
          </c:val>
          <c:extLst>
            <c:ext xmlns:c16="http://schemas.microsoft.com/office/drawing/2014/chart" uri="{C3380CC4-5D6E-409C-BE32-E72D297353CC}">
              <c16:uniqueId val="{0000000A-F8DB-493F-8B0E-6039D64215A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3523</c:v>
                </c:pt>
                <c:pt idx="2">
                  <c:v>#N/A</c:v>
                </c:pt>
                <c:pt idx="3">
                  <c:v>#N/A</c:v>
                </c:pt>
                <c:pt idx="4">
                  <c:v>2718</c:v>
                </c:pt>
                <c:pt idx="5">
                  <c:v>#N/A</c:v>
                </c:pt>
                <c:pt idx="6">
                  <c:v>#N/A</c:v>
                </c:pt>
                <c:pt idx="7">
                  <c:v>1650</c:v>
                </c:pt>
                <c:pt idx="8">
                  <c:v>#N/A</c:v>
                </c:pt>
                <c:pt idx="9">
                  <c:v>#N/A</c:v>
                </c:pt>
                <c:pt idx="10">
                  <c:v>1174</c:v>
                </c:pt>
                <c:pt idx="11">
                  <c:v>#N/A</c:v>
                </c:pt>
                <c:pt idx="12">
                  <c:v>#N/A</c:v>
                </c:pt>
                <c:pt idx="13">
                  <c:v>943</c:v>
                </c:pt>
                <c:pt idx="14">
                  <c:v>#N/A</c:v>
                </c:pt>
              </c:numCache>
            </c:numRef>
          </c:val>
          <c:smooth val="0"/>
          <c:extLst>
            <c:ext xmlns:c16="http://schemas.microsoft.com/office/drawing/2014/chart" uri="{C3380CC4-5D6E-409C-BE32-E72D297353CC}">
              <c16:uniqueId val="{0000000B-F8DB-493F-8B0E-6039D64215A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2037</c:v>
                </c:pt>
                <c:pt idx="1">
                  <c:v>1921</c:v>
                </c:pt>
                <c:pt idx="2">
                  <c:v>1357</c:v>
                </c:pt>
              </c:numCache>
            </c:numRef>
          </c:val>
          <c:extLst>
            <c:ext xmlns:c16="http://schemas.microsoft.com/office/drawing/2014/chart" uri="{C3380CC4-5D6E-409C-BE32-E72D297353CC}">
              <c16:uniqueId val="{00000000-DFFA-406B-A12B-518678B5208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c:v>
                </c:pt>
                <c:pt idx="1">
                  <c:v>2</c:v>
                </c:pt>
                <c:pt idx="2">
                  <c:v>2</c:v>
                </c:pt>
              </c:numCache>
            </c:numRef>
          </c:val>
          <c:extLst>
            <c:ext xmlns:c16="http://schemas.microsoft.com/office/drawing/2014/chart" uri="{C3380CC4-5D6E-409C-BE32-E72D297353CC}">
              <c16:uniqueId val="{00000001-DFFA-406B-A12B-518678B5208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736</c:v>
                </c:pt>
                <c:pt idx="1">
                  <c:v>797</c:v>
                </c:pt>
                <c:pt idx="2">
                  <c:v>1081</c:v>
                </c:pt>
              </c:numCache>
            </c:numRef>
          </c:val>
          <c:extLst>
            <c:ext xmlns:c16="http://schemas.microsoft.com/office/drawing/2014/chart" uri="{C3380CC4-5D6E-409C-BE32-E72D297353CC}">
              <c16:uniqueId val="{00000002-DFFA-406B-A12B-518678B5208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{C95C1027-F8BF-4D8B-B4A0-9731D2CF3D3A}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7D3-4235-8F57-A94284B02BA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{ECEB5E64-A8E3-41DB-97A4-B46F65F6EDA6}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7D3-4235-8F57-A94284B02BA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{1CB0D9C7-7D56-40B3-A4FF-D122DA88EC74}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7D3-4235-8F57-A94284B02BA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{7EB6D27F-958E-4252-BDEA-B8ECFE288BA2}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7D3-4235-8F57-A94284B02BA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{8828C8DE-4F89-4BFF-BAC6-1E59237A26E7}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7D3-4235-8F57-A94284B02BAF}"/>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{FAE84E1A-56AE-469D-A108-C12C6DABF211}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7D3-4235-8F57-A94284B02BAF}"/>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{D4978080-EEBC-4CB2-9EBD-DABE86BA3470}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7D3-4235-8F57-A94284B02BAF}"/>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{5354F19A-8528-40EF-B541-787AD42FD60D}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7D3-4235-8F57-A94284B02BAF}"/>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{7ACFFE62-B5B5-4D82-A6C8-2360A18EDAF7}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7D3-4235-8F57-A94284B02BA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50.7</c:v>
                </c:pt>
                <c:pt idx="8">
                  <c:v>52.6</c:v>
                </c:pt>
                <c:pt idx="16">
                  <c:v>54.3</c:v>
                </c:pt>
                <c:pt idx="24">
                  <c:v>56.1</c:v>
                </c:pt>
                <c:pt idx="32">
                  <c:v>57.6</c:v>
                </c:pt>
              </c:numCache>
            </c:numRef>
          </c:xVal>
          <c:yVal>
            <c:numRef>
              <c:f>公会計指標分析・財政指標組合せ分析表!$BP$51:$DC$51</c:f>
              <c:numCache>
                <c:formatCode>#,##0.0;"▲ "#,##0.0</c:formatCode>
                <c:ptCount val="40"/>
                <c:pt idx="0">
                  <c:v>59.5</c:v>
                </c:pt>
                <c:pt idx="8">
                  <c:v>43.3</c:v>
                </c:pt>
                <c:pt idx="16">
                  <c:v>26.8</c:v>
                </c:pt>
                <c:pt idx="24">
                  <c:v>18.7</c:v>
                </c:pt>
                <c:pt idx="32">
                  <c:v>14.5</c:v>
                </c:pt>
              </c:numCache>
            </c:numRef>
          </c:yVal>
          <c:smooth val="0"/>
          <c:extLst>
            <c:ext xmlns:c16="http://schemas.microsoft.com/office/drawing/2014/chart" uri="{C3380CC4-5D6E-409C-BE32-E72D297353CC}">
              <c16:uniqueId val="{00000009-67D3-4235-8F57-A94284B02BA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{8776C1DD-668E-4013-9E24-3F1B21D0197F}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7D3-4235-8F57-A94284B02BA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{F9DA4BFA-64D0-4418-B2E5-D669E4E50B39}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7D3-4235-8F57-A94284B02BA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{0A0B0DFB-BEDD-4F40-B5B4-432A23CFD7A6}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7D3-4235-8F57-A94284B02BA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{DE7FD83C-BD4A-4F7F-9265-DFC4C94B8F6F}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7D3-4235-8F57-A94284B02BA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{2BE0A6BC-8A40-4B5F-B7E5-5C4A3F057D88}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7D3-4235-8F57-A94284B02BA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{BF5BF4B1-6963-41AF-8C90-781FB680D17D}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7D3-4235-8F57-A94284B02BA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{0DFBF54F-1D7A-41F8-8A16-E68EF7AA45C1}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7D3-4235-8F57-A94284B02BA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{8BB30FD3-6B03-4210-8A4D-8C16E842A710}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7D3-4235-8F57-A94284B02BA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{C1A48D22-4CA1-4BB8-AC5B-A0D6455D0CDE}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7D3-4235-8F57-A94284B02BA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63.6</c:v>
                </c:pt>
                <c:pt idx="16">
                  <c:v>64.7</c:v>
                </c:pt>
                <c:pt idx="24">
                  <c:v>66.099999999999994</c:v>
                </c:pt>
                <c:pt idx="32">
                  <c:v>67.7</c:v>
                </c:pt>
              </c:numCache>
            </c:numRef>
          </c:xVal>
          <c:yVal>
            <c:numRef>
              <c:f>公会計指標分析・財政指標組合せ分析表!$BP$55:$DC$55</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67D3-4235-8F57-A94284B02BAF}"/>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{90F240BF-B2A5-4AE9-8C3A-56CA4B7363C8}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0A4-4562-AD20-09CB2942D5D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{6E593D10-ACB0-4970-B2DA-6EA2A564B9D5}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0A4-4562-AD20-09CB2942D5D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{EFCF9335-1ECA-46AB-811C-1BB9FAD9C59E}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0A4-4562-AD20-09CB2942D5D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{E32D70C5-6683-4BFD-9754-8F5014FE9DBD}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0A4-4562-AD20-09CB2942D5D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{F46B5E6D-4E8F-4D87-879F-A11A4FCD8031}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0A4-4562-AD20-09CB2942D5D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{2A793CAF-27AD-479E-830D-4DCBED0FFD16}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0A4-4562-AD20-09CB2942D5D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{B529E5F5-206B-421C-9E9A-8EEA684C29A2}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0A4-4562-AD20-09CB2942D5D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{D1F831FD-2D16-4039-9E36-FEC8F4858AD2}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0A4-4562-AD20-09CB2942D5D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{5017160B-CD9D-4AD1-9E7E-C3F53B0732C9}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0A4-4562-AD20-09CB2942D5D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11.5</c:v>
                </c:pt>
                <c:pt idx="8">
                  <c:v>10.6</c:v>
                </c:pt>
                <c:pt idx="16">
                  <c:v>10.5</c:v>
                </c:pt>
                <c:pt idx="24">
                  <c:v>10.7</c:v>
                </c:pt>
                <c:pt idx="32">
                  <c:v>10.3</c:v>
                </c:pt>
              </c:numCache>
            </c:numRef>
          </c:xVal>
          <c:yVal>
            <c:numRef>
              <c:f>公会計指標分析・財政指標組合せ分析表!$BP$73:$DC$73</c:f>
              <c:numCache>
                <c:formatCode>#,##0.0;"▲ "#,##0.0</c:formatCode>
                <c:ptCount val="40"/>
                <c:pt idx="0">
                  <c:v>59.5</c:v>
                </c:pt>
                <c:pt idx="8">
                  <c:v>43.3</c:v>
                </c:pt>
                <c:pt idx="16">
                  <c:v>26.8</c:v>
                </c:pt>
                <c:pt idx="24">
                  <c:v>18.7</c:v>
                </c:pt>
                <c:pt idx="32">
                  <c:v>14.5</c:v>
                </c:pt>
              </c:numCache>
            </c:numRef>
          </c:yVal>
          <c:smooth val="0"/>
          <c:extLst>
            <c:ext xmlns:c16="http://schemas.microsoft.com/office/drawing/2014/chart" uri="{C3380CC4-5D6E-409C-BE32-E72D297353CC}">
              <c16:uniqueId val="{00000009-40A4-4562-AD20-09CB2942D5D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{C39038B5-8AD3-44AB-AA13-C9FBAE2E0685}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0A4-4562-AD20-09CB2942D5D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{EA790B6F-784A-4289-9051-5C37A69DC7EF}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0A4-4562-AD20-09CB2942D5D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{6F990CEE-DB12-4E29-B274-FE9F88A9642C}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0A4-4562-AD20-09CB2942D5D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{C6A24D42-7F1A-452B-9D39-8619C8CB5BFE}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0A4-4562-AD20-09CB2942D5D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{25A4AD51-F1EF-43F5-83FB-9C0F0BCFA8C1}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0A4-4562-AD20-09CB2942D5D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{8F5C6F52-B343-4326-964C-916CB63BF162}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0A4-4562-AD20-09CB2942D5D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{BF623250-B8AD-4749-AE3F-1E925FFAFCA0}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0A4-4562-AD20-09CB2942D5DD}"/>
                </c:ext>
              </c:extLst>
            </c:dLbl>
            <c:dLbl>
              <c:idx val="24"/>
              <c:layout>
                <c:manualLayout>
                  <c:x val="-2.4289473805126076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{F5E193E2-10AB-4E0C-AB72-43F70E204619}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0A4-4562-AD20-09CB2942D5DD}"/>
                </c:ext>
              </c:extLst>
            </c:dLbl>
            <c:dLbl>
              <c:idx val="32"/>
              <c:layout>
                <c:manualLayout>
                  <c:x val="-3.8851211645025224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{EF221222-C40D-48F3-B9AA-78E011F8D8E8}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0A4-4562-AD20-09CB2942D5D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40A4-4562-AD20-09CB2942D5DD}"/>
            </c:ext>
          </c:extLst>
        </c:ser>
        <c:dLbls>
          <c:showLegendKey val="0"/>
          <c:showVal val="1"/>
          <c:showCatName val="0"/>
          <c:showSerName val="0"/>
          <c:showPercent val="0"/>
          <c:showBubbleSize val="0"/>
        </c:dLbls>
        <c:axId val="84219776"/>
        <c:axId val="84234240"/>
      </c:scatterChart>
      <c:valAx>
        <c:axId val="84219776"/>
        <c:scaling>
          <c:orientation val="maxMin"/>
          <c:max val="12"/>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静岡県吉田町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28,964
26,538
20.73
15,246,428
14,289,334
942,727
7,331,211
8,793,487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14.5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ゴシック" panose="020B0609070205080204" pitchFamily="49" charset="-128"/>
              <a:ea typeface="ＭＳ ゴシック" panose="020B0609070205080204" pitchFamily="49" charset="-128"/>
            </a:rPr>
            <a:t>　</a:t>
          </a:r>
          <a:r>
            <a:rPr kumimoji="1" lang="ja-JP" altLang="en-US" sz="1000">
              <a:solidFill>
                <a:schemeClr val="tx1"/>
              </a:solidFill>
              <a:latin typeface="ＭＳ ゴシック" panose="020B0609070205080204" pitchFamily="49" charset="-128"/>
              <a:ea typeface="ＭＳ ゴシック" panose="020B0609070205080204" pitchFamily="49" charset="-128"/>
            </a:rPr>
            <a:t>町内に大型事業所が立地していることもあり、歳入全体における税収等の自主財源比率が高く、類似団体内平均と比較しても財政力指数は</a:t>
          </a:r>
          <a:r>
            <a:rPr kumimoji="1" lang="en-US" altLang="ja-JP" sz="1000">
              <a:solidFill>
                <a:schemeClr val="tx1"/>
              </a:solidFill>
              <a:latin typeface="ＭＳ ゴシック" panose="020B0609070205080204" pitchFamily="49" charset="-128"/>
              <a:ea typeface="ＭＳ ゴシック" panose="020B0609070205080204" pitchFamily="49" charset="-128"/>
            </a:rPr>
            <a:t>0.16</a:t>
          </a:r>
          <a:r>
            <a:rPr kumimoji="1" lang="ja-JP" altLang="en-US" sz="1000">
              <a:solidFill>
                <a:schemeClr val="tx1"/>
              </a:solidFill>
              <a:latin typeface="ＭＳ ゴシック" panose="020B0609070205080204" pitchFamily="49" charset="-128"/>
              <a:ea typeface="ＭＳ ゴシック" panose="020B0609070205080204" pitchFamily="49" charset="-128"/>
            </a:rPr>
            <a:t>ポイント上回っている。</a:t>
          </a:r>
        </a:p>
        <a:p>
          <a:r>
            <a:rPr kumimoji="1" lang="ja-JP" altLang="en-US" sz="1000">
              <a:solidFill>
                <a:srgbClr val="FF0000"/>
              </a:solidFill>
              <a:latin typeface="ＭＳ ゴシック" panose="020B0609070205080204" pitchFamily="49" charset="-128"/>
              <a:ea typeface="ＭＳ ゴシック" panose="020B0609070205080204" pitchFamily="49" charset="-128"/>
            </a:rPr>
            <a:t>　</a:t>
          </a:r>
          <a:r>
            <a:rPr kumimoji="1" lang="ja-JP" altLang="en-US" sz="1000">
              <a:solidFill>
                <a:schemeClr val="tx1"/>
              </a:solidFill>
              <a:latin typeface="ＭＳ ゴシック" panose="020B0609070205080204" pitchFamily="49" charset="-128"/>
              <a:ea typeface="ＭＳ ゴシック" panose="020B0609070205080204" pitchFamily="49" charset="-128"/>
            </a:rPr>
            <a:t>基準財政収入額において、定額減税により、町民税は減収となったが、定額減税減収補てん特例交付金もあり、分子となる基準財政収入額全体は約</a:t>
          </a:r>
          <a:r>
            <a:rPr kumimoji="1" lang="en-US" altLang="ja-JP" sz="1000">
              <a:solidFill>
                <a:schemeClr val="tx1"/>
              </a:solidFill>
              <a:latin typeface="ＭＳ ゴシック" panose="020B0609070205080204" pitchFamily="49" charset="-128"/>
              <a:ea typeface="ＭＳ ゴシック" panose="020B0609070205080204" pitchFamily="49" charset="-128"/>
            </a:rPr>
            <a:t>0.4</a:t>
          </a:r>
          <a:r>
            <a:rPr kumimoji="1" lang="ja-JP" altLang="en-US" sz="1000">
              <a:solidFill>
                <a:schemeClr val="tx1"/>
              </a:solidFill>
              <a:latin typeface="ＭＳ ゴシック" panose="020B0609070205080204" pitchFamily="49" charset="-128"/>
              <a:ea typeface="ＭＳ ゴシック" panose="020B0609070205080204" pitchFamily="49" charset="-128"/>
            </a:rPr>
            <a:t>億円増加した。</a:t>
          </a:r>
        </a:p>
        <a:p>
          <a:r>
            <a:rPr kumimoji="1" lang="ja-JP" altLang="en-US" sz="1000">
              <a:solidFill>
                <a:schemeClr val="tx1"/>
              </a:solidFill>
              <a:latin typeface="ＭＳ ゴシック" panose="020B0609070205080204" pitchFamily="49" charset="-128"/>
              <a:ea typeface="ＭＳ ゴシック" panose="020B0609070205080204" pitchFamily="49" charset="-128"/>
            </a:rPr>
            <a:t>　一方、分母となる基準財政需要額については、こども子育て費、高齢者保健福祉費の増加や普通交付税の追加交付に係る再算定により、令和</a:t>
          </a:r>
          <a:r>
            <a:rPr kumimoji="1" lang="en-US" altLang="ja-JP" sz="1000">
              <a:solidFill>
                <a:schemeClr val="tx1"/>
              </a:solidFill>
              <a:latin typeface="ＭＳ ゴシック" panose="020B0609070205080204" pitchFamily="49" charset="-128"/>
              <a:ea typeface="ＭＳ ゴシック" panose="020B0609070205080204" pitchFamily="49" charset="-128"/>
            </a:rPr>
            <a:t>5</a:t>
          </a:r>
          <a:r>
            <a:rPr kumimoji="1" lang="ja-JP" altLang="en-US" sz="1000">
              <a:solidFill>
                <a:schemeClr val="tx1"/>
              </a:solidFill>
              <a:latin typeface="ＭＳ ゴシック" panose="020B0609070205080204" pitchFamily="49" charset="-128"/>
              <a:ea typeface="ＭＳ ゴシック" panose="020B0609070205080204" pitchFamily="49" charset="-128"/>
            </a:rPr>
            <a:t>年度と比較し約</a:t>
          </a:r>
          <a:r>
            <a:rPr kumimoji="1" lang="en-US" altLang="ja-JP" sz="1000">
              <a:solidFill>
                <a:schemeClr val="tx1"/>
              </a:solidFill>
              <a:latin typeface="ＭＳ ゴシック" panose="020B0609070205080204" pitchFamily="49" charset="-128"/>
              <a:ea typeface="ＭＳ ゴシック" panose="020B0609070205080204" pitchFamily="49" charset="-128"/>
            </a:rPr>
            <a:t>2.1</a:t>
          </a:r>
          <a:r>
            <a:rPr kumimoji="1" lang="ja-JP" altLang="en-US" sz="1000">
              <a:solidFill>
                <a:schemeClr val="tx1"/>
              </a:solidFill>
              <a:latin typeface="ＭＳ ゴシック" panose="020B0609070205080204" pitchFamily="49" charset="-128"/>
              <a:ea typeface="ＭＳ ゴシック" panose="020B0609070205080204" pitchFamily="49" charset="-128"/>
            </a:rPr>
            <a:t>億円増加した。</a:t>
          </a:r>
        </a:p>
        <a:p>
          <a:r>
            <a:rPr kumimoji="1" lang="ja-JP" altLang="en-US" sz="1000">
              <a:solidFill>
                <a:schemeClr val="tx1"/>
              </a:solidFill>
              <a:latin typeface="ＭＳ ゴシック" panose="020B0609070205080204" pitchFamily="49" charset="-128"/>
              <a:ea typeface="ＭＳ ゴシック" panose="020B0609070205080204" pitchFamily="49" charset="-128"/>
            </a:rPr>
            <a:t>　結果として、令和</a:t>
          </a:r>
          <a:r>
            <a:rPr kumimoji="1" lang="en-US" altLang="ja-JP" sz="1000">
              <a:solidFill>
                <a:schemeClr val="tx1"/>
              </a:solidFill>
              <a:latin typeface="ＭＳ ゴシック" panose="020B0609070205080204" pitchFamily="49" charset="-128"/>
              <a:ea typeface="ＭＳ ゴシック" panose="020B0609070205080204" pitchFamily="49" charset="-128"/>
            </a:rPr>
            <a:t>6</a:t>
          </a:r>
          <a:r>
            <a:rPr kumimoji="1" lang="ja-JP" altLang="en-US" sz="1000">
              <a:solidFill>
                <a:schemeClr val="tx1"/>
              </a:solidFill>
              <a:latin typeface="ＭＳ ゴシック" panose="020B0609070205080204" pitchFamily="49" charset="-128"/>
              <a:ea typeface="ＭＳ ゴシック" panose="020B0609070205080204" pitchFamily="49" charset="-128"/>
            </a:rPr>
            <a:t>年度の基準財政収入額を基準財政需要額で除して得た数値は</a:t>
          </a:r>
          <a:r>
            <a:rPr kumimoji="1" lang="en-US" altLang="ja-JP" sz="1000">
              <a:solidFill>
                <a:schemeClr val="tx1"/>
              </a:solidFill>
              <a:latin typeface="ＭＳ ゴシック" panose="020B0609070205080204" pitchFamily="49" charset="-128"/>
              <a:ea typeface="ＭＳ ゴシック" panose="020B0609070205080204" pitchFamily="49" charset="-128"/>
            </a:rPr>
            <a:t>0.86</a:t>
          </a:r>
          <a:r>
            <a:rPr kumimoji="1" lang="ja-JP" altLang="en-US" sz="1000">
              <a:solidFill>
                <a:schemeClr val="tx1"/>
              </a:solidFill>
              <a:latin typeface="ＭＳ ゴシック" panose="020B0609070205080204" pitchFamily="49" charset="-128"/>
              <a:ea typeface="ＭＳ ゴシック" panose="020B0609070205080204" pitchFamily="49" charset="-128"/>
            </a:rPr>
            <a:t>となり令和</a:t>
          </a:r>
          <a:r>
            <a:rPr kumimoji="1" lang="en-US" altLang="ja-JP" sz="1000">
              <a:solidFill>
                <a:schemeClr val="tx1"/>
              </a:solidFill>
              <a:latin typeface="ＭＳ ゴシック" panose="020B0609070205080204" pitchFamily="49" charset="-128"/>
              <a:ea typeface="ＭＳ ゴシック" panose="020B0609070205080204" pitchFamily="49" charset="-128"/>
            </a:rPr>
            <a:t>3</a:t>
          </a:r>
          <a:r>
            <a:rPr kumimoji="1" lang="ja-JP" altLang="en-US" sz="1000">
              <a:solidFill>
                <a:schemeClr val="tx1"/>
              </a:solidFill>
              <a:latin typeface="ＭＳ ゴシック" panose="020B0609070205080204" pitchFamily="49" charset="-128"/>
              <a:ea typeface="ＭＳ ゴシック" panose="020B0609070205080204" pitchFamily="49" charset="-128"/>
            </a:rPr>
            <a:t>年度の単年度数値</a:t>
          </a:r>
          <a:r>
            <a:rPr kumimoji="1" lang="en-US" altLang="ja-JP" sz="1000">
              <a:solidFill>
                <a:schemeClr val="tx1"/>
              </a:solidFill>
              <a:latin typeface="ＭＳ ゴシック" panose="020B0609070205080204" pitchFamily="49" charset="-128"/>
              <a:ea typeface="ＭＳ ゴシック" panose="020B0609070205080204" pitchFamily="49" charset="-128"/>
            </a:rPr>
            <a:t>0.86</a:t>
          </a:r>
          <a:r>
            <a:rPr kumimoji="1" lang="ja-JP" altLang="en-US" sz="1000">
              <a:solidFill>
                <a:schemeClr val="tx1"/>
              </a:solidFill>
              <a:latin typeface="ＭＳ ゴシック" panose="020B0609070205080204" pitchFamily="49" charset="-128"/>
              <a:ea typeface="ＭＳ ゴシック" panose="020B0609070205080204" pitchFamily="49" charset="-128"/>
            </a:rPr>
            <a:t>と同値であるため、</a:t>
          </a:r>
          <a:r>
            <a:rPr kumimoji="1" lang="en-US" altLang="ja-JP" sz="1000">
              <a:solidFill>
                <a:schemeClr val="tx1"/>
              </a:solidFill>
              <a:latin typeface="ＭＳ ゴシック" panose="020B0609070205080204" pitchFamily="49" charset="-128"/>
              <a:ea typeface="ＭＳ ゴシック" panose="020B0609070205080204" pitchFamily="49" charset="-128"/>
            </a:rPr>
            <a:t>3</a:t>
          </a:r>
          <a:r>
            <a:rPr kumimoji="1" lang="ja-JP" altLang="en-US" sz="1000">
              <a:solidFill>
                <a:schemeClr val="tx1"/>
              </a:solidFill>
              <a:latin typeface="ＭＳ ゴシック" panose="020B0609070205080204" pitchFamily="49" charset="-128"/>
              <a:ea typeface="ＭＳ ゴシック" panose="020B0609070205080204" pitchFamily="49" charset="-128"/>
            </a:rPr>
            <a:t>か年平均すると、財政力指数は</a:t>
          </a:r>
          <a:r>
            <a:rPr kumimoji="1" lang="en-US" altLang="ja-JP" sz="1000">
              <a:solidFill>
                <a:schemeClr val="tx1"/>
              </a:solidFill>
              <a:latin typeface="ＭＳ ゴシック" panose="020B0609070205080204" pitchFamily="49" charset="-128"/>
              <a:ea typeface="ＭＳ ゴシック" panose="020B0609070205080204" pitchFamily="49" charset="-128"/>
            </a:rPr>
            <a:t>0.87</a:t>
          </a:r>
          <a:r>
            <a:rPr kumimoji="1" lang="ja-JP" altLang="en-US" sz="1000">
              <a:solidFill>
                <a:schemeClr val="tx1"/>
              </a:solidFill>
              <a:latin typeface="ＭＳ ゴシック" panose="020B0609070205080204" pitchFamily="49" charset="-128"/>
              <a:ea typeface="ＭＳ ゴシック" panose="020B0609070205080204" pitchFamily="49" charset="-128"/>
            </a:rPr>
            <a:t>となり、前年度と同値となった。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167217</xdr:rowOff>
    </xdr:from>
    <xdr:to>
      <xdr:col>23</xdr:col>
      <xdr:colOff>133350</xdr:colOff>
      <xdr:row>40</xdr:row>
      <xdr:rowOff>167217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0252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60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140405</xdr:rowOff>
    </xdr:from>
    <xdr:to>
      <xdr:col>19</xdr:col>
      <xdr:colOff>133350</xdr:colOff>
      <xdr:row>40</xdr:row>
      <xdr:rowOff>167217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9840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101194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113595</xdr:rowOff>
    </xdr:from>
    <xdr:to>
      <xdr:col>15</xdr:col>
      <xdr:colOff>82550</xdr:colOff>
      <xdr:row>40</xdr:row>
      <xdr:rowOff>140405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7159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87788</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8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73378</xdr:rowOff>
    </xdr:from>
    <xdr:to>
      <xdr:col>11</xdr:col>
      <xdr:colOff>31750</xdr:colOff>
      <xdr:row>40</xdr:row>
      <xdr:rowOff>113595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3137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74382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116417</xdr:rowOff>
    </xdr:from>
    <xdr:to>
      <xdr:col>23</xdr:col>
      <xdr:colOff>184150</xdr:colOff>
      <xdr:row>41</xdr:row>
      <xdr:rowOff>46567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132944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81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116417</xdr:rowOff>
    </xdr:from>
    <xdr:to>
      <xdr:col>19</xdr:col>
      <xdr:colOff>184150</xdr:colOff>
      <xdr:row>41</xdr:row>
      <xdr:rowOff>46567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56744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74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89605</xdr:rowOff>
    </xdr:from>
    <xdr:to>
      <xdr:col>15</xdr:col>
      <xdr:colOff>133350</xdr:colOff>
      <xdr:row>41</xdr:row>
      <xdr:rowOff>19755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29932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71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62795</xdr:rowOff>
    </xdr:from>
    <xdr:to>
      <xdr:col>11</xdr:col>
      <xdr:colOff>82550</xdr:colOff>
      <xdr:row>40</xdr:row>
      <xdr:rowOff>164395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92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3122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22578</xdr:rowOff>
    </xdr:from>
    <xdr:to>
      <xdr:col>7</xdr:col>
      <xdr:colOff>31750</xdr:colOff>
      <xdr:row>40</xdr:row>
      <xdr:rowOff>124178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134355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経常収支比率は令和</a:t>
          </a:r>
          <a:r>
            <a:rPr kumimoji="1" lang="en-US"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年度と比較し</a:t>
          </a:r>
          <a:r>
            <a:rPr kumimoji="1" lang="en-US"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4.1</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ポイント減少し、類似団体内平均と比較すると</a:t>
          </a:r>
          <a:r>
            <a:rPr kumimoji="1" lang="en-US"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3.8</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ポイント下回っている。</a:t>
          </a:r>
          <a:endParaRPr kumimoji="1" lang="en-US"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分子となる歳出において、人件費（</a:t>
          </a:r>
          <a:r>
            <a:rPr kumimoji="1" lang="en-US"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+0.1</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億円）や一部事務組合に対する補助費等（</a:t>
          </a:r>
          <a:r>
            <a:rPr kumimoji="1" lang="en-US"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+0.5</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億円）の増加があるものの、物件費（△</a:t>
          </a:r>
          <a:r>
            <a:rPr kumimoji="1" lang="en-US"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0.7</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億円）、公債費（△</a:t>
          </a:r>
          <a:r>
            <a:rPr kumimoji="1" lang="en-US"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0.6</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億円）等の減少により、全体で分子は</a:t>
          </a:r>
          <a:r>
            <a:rPr kumimoji="1" lang="en-US"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0.6</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億円減少した。</a:t>
          </a:r>
          <a:endParaRPr kumimoji="1" lang="en-US"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分母となる歳入において、地方税（△</a:t>
          </a:r>
          <a:r>
            <a:rPr kumimoji="1" lang="en-US"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1.1</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億円）や地方譲与税（△</a:t>
          </a:r>
          <a:r>
            <a:rPr kumimoji="1" lang="en-US"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0.1</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億円）があるものの地方特例交付金の増（</a:t>
          </a:r>
          <a:r>
            <a:rPr kumimoji="1" lang="en-US"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+1.4</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億円）、地方交付税の増（</a:t>
          </a:r>
          <a:r>
            <a:rPr kumimoji="1" lang="en-US"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+1.7</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億円）等により、全体で</a:t>
          </a:r>
          <a:r>
            <a:rPr kumimoji="1" lang="en-US"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2.8</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億円増加した。</a:t>
          </a:r>
          <a:endParaRPr kumimoji="1" lang="en-US"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その結果、歳出（分子）が減少したのに加え、歳入（分母）の増額が大きかったため、経常収支比率は</a:t>
          </a:r>
          <a:r>
            <a:rPr kumimoji="1" lang="en-US"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4.1</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ポイント減少した。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95250</xdr:rowOff>
    </xdr:from>
    <xdr:to>
      <xdr:col>23</xdr:col>
      <xdr:colOff>133350</xdr:colOff>
      <xdr:row>62</xdr:row>
      <xdr:rowOff>88688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553700"/>
          <a:ext cx="838200" cy="164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169350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627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88688</xdr:rowOff>
    </xdr:from>
    <xdr:to>
      <xdr:col>19</xdr:col>
      <xdr:colOff>133350</xdr:colOff>
      <xdr:row>62</xdr:row>
      <xdr:rowOff>112819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718588"/>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117492</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04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101812</xdr:rowOff>
    </xdr:from>
    <xdr:to>
      <xdr:col>15</xdr:col>
      <xdr:colOff>82550</xdr:colOff>
      <xdr:row>62</xdr:row>
      <xdr:rowOff>112819</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388812"/>
          <a:ext cx="889000" cy="353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117492</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40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101812</xdr:rowOff>
    </xdr:from>
    <xdr:to>
      <xdr:col>11</xdr:col>
      <xdr:colOff>31750</xdr:colOff>
      <xdr:row>62</xdr:row>
      <xdr:rowOff>36406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88812"/>
          <a:ext cx="889000" cy="277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122783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132308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762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60977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37888</xdr:rowOff>
    </xdr:from>
    <xdr:to>
      <xdr:col>19</xdr:col>
      <xdr:colOff>184150</xdr:colOff>
      <xdr:row>62</xdr:row>
      <xdr:rowOff>139488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66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124265</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754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62019</xdr:rowOff>
    </xdr:from>
    <xdr:to>
      <xdr:col>15</xdr:col>
      <xdr:colOff>133350</xdr:colOff>
      <xdr:row>62</xdr:row>
      <xdr:rowOff>163619</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69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148396</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778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51012</xdr:rowOff>
    </xdr:from>
    <xdr:to>
      <xdr:col>11</xdr:col>
      <xdr:colOff>82550</xdr:colOff>
      <xdr:row>60</xdr:row>
      <xdr:rowOff>152612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3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162789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106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157056</xdr:rowOff>
    </xdr:from>
    <xdr:to>
      <xdr:col>7</xdr:col>
      <xdr:colOff>31750</xdr:colOff>
      <xdr:row>62</xdr:row>
      <xdr:rowOff>87206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61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97383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384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[155,314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職員及び</a:t>
          </a:r>
          <a:r>
            <a:rPr kumimoji="1"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会計年度任用職員の</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給与</a:t>
          </a:r>
          <a:r>
            <a:rPr kumimoji="1"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改定</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及び会計年度任用職員の勤勉手当支給開始に伴う人件費の増</a:t>
          </a:r>
          <a:r>
            <a:rPr kumimoji="1"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に加え、</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新型コロナウイルスワクチン接種の全額国費負担による無料接種が終了したことによる予防接種委託料の増等により</a:t>
          </a:r>
          <a:r>
            <a:rPr kumimoji="1"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、人口</a:t>
          </a:r>
          <a:r>
            <a:rPr kumimoji="1" lang="en-US"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1</a:t>
          </a:r>
          <a:r>
            <a:rPr kumimoji="1"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人当たり</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の人件費・物件費等</a:t>
          </a:r>
          <a:r>
            <a:rPr kumimoji="1"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決算額が増加した。</a:t>
          </a:r>
          <a:endParaRPr kumimoji="0"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その中でも人口</a:t>
          </a:r>
          <a:r>
            <a:rPr kumimoji="1" lang="en-US"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1</a:t>
          </a:r>
          <a:r>
            <a:rPr kumimoji="1"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人当たりの決算額が類似団体</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内</a:t>
          </a:r>
          <a:r>
            <a:rPr kumimoji="1"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平均を下回っていることについては、ラスパイレス指数が</a:t>
          </a:r>
          <a:r>
            <a:rPr kumimoji="1" lang="en-US"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100</a:t>
          </a:r>
          <a:r>
            <a:rPr kumimoji="1"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を下回っていることに加え</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、人口</a:t>
          </a:r>
          <a:r>
            <a:rPr kumimoji="1" lang="en-US"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1,000</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人当たりの職員数において</a:t>
          </a:r>
          <a:r>
            <a:rPr kumimoji="1"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類似団体</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内</a:t>
          </a:r>
          <a:r>
            <a:rPr kumimoji="1"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平均を下回っていることが要因の一つとして考えられる。</a:t>
          </a:r>
          <a:endParaRPr kumimoji="0"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また、ごみ処理業務、し尿処理業務、学校給食業務等を一部事務組合で運営しているため、これらの経費を補助費等に区分して計上していることも</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人口</a:t>
          </a:r>
          <a:r>
            <a:rPr kumimoji="1" lang="en-US"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人当たりの</a:t>
          </a:r>
          <a:r>
            <a:rPr kumimoji="1"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人件費・物件費等決算額が類似団体平均を下回る要因となっていると考えられる。</a:t>
          </a:r>
          <a:endParaRPr kumimoji="0"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67320</xdr:rowOff>
    </xdr:from>
    <xdr:to>
      <xdr:col>23</xdr:col>
      <xdr:colOff>133350</xdr:colOff>
      <xdr:row>84</xdr:row>
      <xdr:rowOff>13191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97670"/>
          <a:ext cx="838200" cy="117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20187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421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44541</xdr:rowOff>
    </xdr:from>
    <xdr:to>
      <xdr:col>19</xdr:col>
      <xdr:colOff>133350</xdr:colOff>
      <xdr:row>83</xdr:row>
      <xdr:rowOff>67320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274891"/>
          <a:ext cx="889000" cy="22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68959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4707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122783</xdr:rowOff>
    </xdr:from>
    <xdr:to>
      <xdr:col>15</xdr:col>
      <xdr:colOff>82550</xdr:colOff>
      <xdr:row>83</xdr:row>
      <xdr:rowOff>44541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81683"/>
          <a:ext cx="889000" cy="9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41374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443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90835</xdr:rowOff>
    </xdr:from>
    <xdr:to>
      <xdr:col>11</xdr:col>
      <xdr:colOff>31750</xdr:colOff>
      <xdr:row>82</xdr:row>
      <xdr:rowOff>122783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49735"/>
          <a:ext cx="889000" cy="31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149333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79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142539</xdr:rowOff>
    </xdr:from>
    <xdr:to>
      <xdr:col>7</xdr:col>
      <xdr:colOff>31750</xdr:colOff>
      <xdr:row>83</xdr:row>
      <xdr:rowOff>72689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0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57466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87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133841</xdr:rowOff>
    </xdr:from>
    <xdr:to>
      <xdr:col>23</xdr:col>
      <xdr:colOff>184150</xdr:colOff>
      <xdr:row>84</xdr:row>
      <xdr:rowOff>63991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36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150368</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209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16520</xdr:rowOff>
    </xdr:from>
    <xdr:to>
      <xdr:col>19</xdr:col>
      <xdr:colOff>184150</xdr:colOff>
      <xdr:row>83</xdr:row>
      <xdr:rowOff>118120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24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128297</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01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165191</xdr:rowOff>
    </xdr:from>
    <xdr:to>
      <xdr:col>15</xdr:col>
      <xdr:colOff>133350</xdr:colOff>
      <xdr:row>83</xdr:row>
      <xdr:rowOff>95341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2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105518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9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71983</xdr:rowOff>
    </xdr:from>
    <xdr:to>
      <xdr:col>11</xdr:col>
      <xdr:colOff>82550</xdr:colOff>
      <xdr:row>83</xdr:row>
      <xdr:rowOff>2133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30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12310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99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40035</xdr:rowOff>
    </xdr:from>
    <xdr:to>
      <xdr:col>7</xdr:col>
      <xdr:colOff>31750</xdr:colOff>
      <xdr:row>82</xdr:row>
      <xdr:rowOff>141635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9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151812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67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経験年数の長い職員及び経験年数に対し給与額の高い職員が退職したことで、令和</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年度のラスパイレス指数は令和</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年度と比較し、</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0.6</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ポイント減少した。</a:t>
          </a:r>
          <a:endParaRPr kumimoji="1" lang="ja-JP" altLang="en-US" sz="13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64559</xdr:rowOff>
    </xdr:from>
    <xdr:to>
      <xdr:col>81</xdr:col>
      <xdr:colOff>44450</xdr:colOff>
      <xdr:row>90</xdr:row>
      <xdr:rowOff>79375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80559"/>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51452</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509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150936</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64559</xdr:rowOff>
    </xdr:from>
    <xdr:to>
      <xdr:col>81</xdr:col>
      <xdr:colOff>133350</xdr:colOff>
      <xdr:row>80</xdr:row>
      <xdr:rowOff>64559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8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42334</xdr:rowOff>
    </xdr:from>
    <xdr:to>
      <xdr:col>81</xdr:col>
      <xdr:colOff>44450</xdr:colOff>
      <xdr:row>84</xdr:row>
      <xdr:rowOff>162984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444134"/>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22877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6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162984</xdr:rowOff>
    </xdr:from>
    <xdr:to>
      <xdr:col>77</xdr:col>
      <xdr:colOff>44450</xdr:colOff>
      <xdr:row>85</xdr:row>
      <xdr:rowOff>92075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564784"/>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51859</xdr:rowOff>
    </xdr:from>
    <xdr:to>
      <xdr:col>72</xdr:col>
      <xdr:colOff>203200</xdr:colOff>
      <xdr:row>85</xdr:row>
      <xdr:rowOff>92075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62510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157286</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901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51859</xdr:rowOff>
    </xdr:from>
    <xdr:to>
      <xdr:col>68</xdr:col>
      <xdr:colOff>152400</xdr:colOff>
      <xdr:row>86</xdr:row>
      <xdr:rowOff>61384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625109"/>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162984</xdr:rowOff>
    </xdr:from>
    <xdr:to>
      <xdr:col>81</xdr:col>
      <xdr:colOff>95250</xdr:colOff>
      <xdr:row>84</xdr:row>
      <xdr:rowOff>93134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8061</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23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112184</xdr:rowOff>
    </xdr:from>
    <xdr:to>
      <xdr:col>77</xdr:col>
      <xdr:colOff>95250</xdr:colOff>
      <xdr:row>85</xdr:row>
      <xdr:rowOff>42334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52511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282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41275</xdr:rowOff>
    </xdr:from>
    <xdr:to>
      <xdr:col>73</xdr:col>
      <xdr:colOff>44450</xdr:colOff>
      <xdr:row>85</xdr:row>
      <xdr:rowOff>142875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61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153052</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38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1059</xdr:rowOff>
    </xdr:from>
    <xdr:to>
      <xdr:col>68</xdr:col>
      <xdr:colOff>203200</xdr:colOff>
      <xdr:row>85</xdr:row>
      <xdr:rowOff>102659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57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112836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343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10584</xdr:rowOff>
    </xdr:from>
    <xdr:to>
      <xdr:col>64</xdr:col>
      <xdr:colOff>152400</xdr:colOff>
      <xdr:row>86</xdr:row>
      <xdr:rowOff>112184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122361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多様化、複雑化する行政需要に対応しうる人材を確保するため、職員の増員を図った。職員の増加が退職等による減員を上回ったことから、</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1,000</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人当たりの職員数が</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0.21</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人増加となった。</a:t>
          </a:r>
          <a:endParaRPr kumimoji="1" lang="ja-JP" altLang="en-US" sz="1300">
            <a:solidFill>
              <a:schemeClr val="tx1"/>
            </a:solidFill>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81462</xdr:rowOff>
    </xdr:from>
    <xdr:to>
      <xdr:col>81</xdr:col>
      <xdr:colOff>44450</xdr:colOff>
      <xdr:row>61</xdr:row>
      <xdr:rowOff>117656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539912"/>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69958</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528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67673</xdr:rowOff>
    </xdr:from>
    <xdr:to>
      <xdr:col>77</xdr:col>
      <xdr:colOff>44450</xdr:colOff>
      <xdr:row>61</xdr:row>
      <xdr:rowOff>81462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526123"/>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19702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649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12519</xdr:rowOff>
    </xdr:from>
    <xdr:to>
      <xdr:col>72</xdr:col>
      <xdr:colOff>203200</xdr:colOff>
      <xdr:row>61</xdr:row>
      <xdr:rowOff>67673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470969"/>
          <a:ext cx="889000" cy="5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167022</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62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3901</xdr:rowOff>
    </xdr:from>
    <xdr:to>
      <xdr:col>68</xdr:col>
      <xdr:colOff>152400</xdr:colOff>
      <xdr:row>61</xdr:row>
      <xdr:rowOff>12519</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62351"/>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156680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615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111868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70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66856</xdr:rowOff>
    </xdr:from>
    <xdr:to>
      <xdr:col>81</xdr:col>
      <xdr:colOff>95250</xdr:colOff>
      <xdr:row>61</xdr:row>
      <xdr:rowOff>168456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525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83383</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370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30662</xdr:rowOff>
    </xdr:from>
    <xdr:to>
      <xdr:col>77</xdr:col>
      <xdr:colOff>95250</xdr:colOff>
      <xdr:row>61</xdr:row>
      <xdr:rowOff>132262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48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142439</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257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16873</xdr:rowOff>
    </xdr:from>
    <xdr:to>
      <xdr:col>73</xdr:col>
      <xdr:colOff>44450</xdr:colOff>
      <xdr:row>61</xdr:row>
      <xdr:rowOff>118473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47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128650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244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133169</xdr:rowOff>
    </xdr:from>
    <xdr:to>
      <xdr:col>68</xdr:col>
      <xdr:colOff>203200</xdr:colOff>
      <xdr:row>61</xdr:row>
      <xdr:rowOff>63319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42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73496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189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124551</xdr:rowOff>
    </xdr:from>
    <xdr:to>
      <xdr:col>64</xdr:col>
      <xdr:colOff>152400</xdr:colOff>
      <xdr:row>61</xdr:row>
      <xdr:rowOff>54701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41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64878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180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9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99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将来負担比率と同様に、全国、県及び類似団体</a:t>
          </a:r>
          <a:r>
            <a:rPr kumimoji="1" lang="ja-JP" altLang="en-US" sz="99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内</a:t>
          </a:r>
          <a:r>
            <a:rPr kumimoji="1" lang="ja-JP" altLang="ja-JP" sz="99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平均を上回っている。これは、上記のとおり、津波避難タワー等の整備を平成</a:t>
          </a:r>
          <a:r>
            <a:rPr kumimoji="1" lang="en-US" altLang="ja-JP" sz="99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25</a:t>
          </a:r>
          <a:r>
            <a:rPr kumimoji="1" lang="ja-JP" altLang="ja-JP" sz="99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年度に集中して実施し、交付税措置の高い起債を積極的に活用したことにより、一時的に地方債残高が増加したためである。</a:t>
          </a:r>
          <a:endParaRPr kumimoji="0" lang="ja-JP" altLang="ja-JP" sz="99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9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99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分子においては</a:t>
          </a:r>
          <a:r>
            <a:rPr kumimoji="1" lang="ja-JP" altLang="ja-JP" sz="99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99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元利償還金及び公営企業公債費繰入額の減少等により、分子全体は減少した。</a:t>
          </a:r>
          <a:endParaRPr kumimoji="1" lang="en-US" altLang="ja-JP" sz="99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9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分母においては、標準税収入額等が増加</a:t>
          </a:r>
          <a:r>
            <a:rPr kumimoji="1" lang="ja-JP" altLang="en-US" sz="99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及び普通交付税の増加により、標準財政規模全体が増加となった。さらに事業費補正算入公債費が減少により、分母全体は増加した。</a:t>
          </a:r>
          <a:endParaRPr kumimoji="0" lang="ja-JP" altLang="ja-JP" sz="99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9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分子が減少し、分母が増加したことにより、単年度の算出数が減少し、</a:t>
          </a:r>
          <a:r>
            <a:rPr kumimoji="1" lang="en-US" altLang="ja-JP" sz="99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3</a:t>
          </a:r>
          <a:r>
            <a:rPr kumimoji="1" lang="ja-JP" altLang="ja-JP" sz="99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年平均に</a:t>
          </a:r>
          <a:r>
            <a:rPr kumimoji="1" lang="ja-JP" altLang="en-US" sz="99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おける</a:t>
          </a:r>
          <a:r>
            <a:rPr kumimoji="1" lang="ja-JP" altLang="ja-JP" sz="99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実質公債費</a:t>
          </a:r>
          <a:r>
            <a:rPr kumimoji="1" lang="ja-JP" altLang="en-US" sz="99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比</a:t>
          </a:r>
          <a:r>
            <a:rPr kumimoji="1" lang="ja-JP" altLang="ja-JP" sz="99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率は令和</a:t>
          </a:r>
          <a:r>
            <a:rPr kumimoji="1" lang="en-US" altLang="ja-JP" sz="99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5</a:t>
          </a:r>
          <a:r>
            <a:rPr kumimoji="1" lang="ja-JP" altLang="ja-JP" sz="99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a:t>
          </a:r>
          <a:r>
            <a:rPr kumimoji="1" lang="ja-JP" altLang="en-US" sz="99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と比較し</a:t>
          </a:r>
          <a:r>
            <a:rPr kumimoji="1" lang="en-US" altLang="ja-JP" sz="99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0.4</a:t>
          </a:r>
          <a:r>
            <a:rPr kumimoji="1" lang="ja-JP" altLang="ja-JP" sz="99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ポイント</a:t>
          </a:r>
          <a:r>
            <a:rPr kumimoji="1" lang="ja-JP" altLang="en-US" sz="99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減少した</a:t>
          </a:r>
          <a:r>
            <a:rPr kumimoji="1" lang="ja-JP" altLang="ja-JP" sz="99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a:t>
          </a:r>
          <a:endParaRPr kumimoji="0" lang="ja-JP" altLang="ja-JP" sz="99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80404"/>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0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8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54356</xdr:rowOff>
    </xdr:from>
    <xdr:to>
      <xdr:col>81</xdr:col>
      <xdr:colOff>44450</xdr:colOff>
      <xdr:row>42</xdr:row>
      <xdr:rowOff>92964</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6179800" y="7255256"/>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5859</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692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73660</xdr:rowOff>
    </xdr:from>
    <xdr:to>
      <xdr:col>77</xdr:col>
      <xdr:colOff>44450</xdr:colOff>
      <xdr:row>42</xdr:row>
      <xdr:rowOff>92964</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727456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91457</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60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73660</xdr:rowOff>
    </xdr:from>
    <xdr:to>
      <xdr:col>72</xdr:col>
      <xdr:colOff>203200</xdr:colOff>
      <xdr:row>42</xdr:row>
      <xdr:rowOff>83312</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4401800" y="727456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52849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83312</xdr:rowOff>
    </xdr:from>
    <xdr:to>
      <xdr:col>68</xdr:col>
      <xdr:colOff>152400</xdr:colOff>
      <xdr:row>42</xdr:row>
      <xdr:rowOff>170180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3512800" y="728421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33545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93218</xdr:rowOff>
    </xdr:from>
    <xdr:to>
      <xdr:col>64</xdr:col>
      <xdr:colOff>152400</xdr:colOff>
      <xdr:row>40</xdr:row>
      <xdr:rowOff>23368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33545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3556</xdr:rowOff>
    </xdr:from>
    <xdr:to>
      <xdr:col>81</xdr:col>
      <xdr:colOff>95250</xdr:colOff>
      <xdr:row>42</xdr:row>
      <xdr:rowOff>105156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720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147083</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717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42164</xdr:rowOff>
    </xdr:from>
    <xdr:to>
      <xdr:col>77</xdr:col>
      <xdr:colOff>95250</xdr:colOff>
      <xdr:row>42</xdr:row>
      <xdr:rowOff>143764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724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128541</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7329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22860</xdr:rowOff>
    </xdr:from>
    <xdr:to>
      <xdr:col>73</xdr:col>
      <xdr:colOff>44450</xdr:colOff>
      <xdr:row>42</xdr:row>
      <xdr:rowOff>124460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109237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32512</xdr:rowOff>
    </xdr:from>
    <xdr:to>
      <xdr:col>68</xdr:col>
      <xdr:colOff>203200</xdr:colOff>
      <xdr:row>42</xdr:row>
      <xdr:rowOff>134112</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723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118889</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731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119380</xdr:rowOff>
    </xdr:from>
    <xdr:to>
      <xdr:col>64</xdr:col>
      <xdr:colOff>152400</xdr:colOff>
      <xdr:row>43</xdr:row>
      <xdr:rowOff>49530</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34307</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全国、県及び類似団体</a:t>
          </a:r>
          <a:r>
            <a:rPr kumimoji="1" lang="ja-JP" altLang="en-US"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内</a:t>
          </a:r>
          <a:r>
            <a:rPr kumimoji="1" lang="ja-JP"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平均を上回っている。これは、東日本大震災以降の町の施策「津波防災まちづくり」で実施した津波避難タワーの整備（総額</a:t>
          </a:r>
          <a:r>
            <a:rPr kumimoji="1" lang="en-US"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57.5</a:t>
          </a:r>
          <a:r>
            <a:rPr kumimoji="1" lang="ja-JP"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億円）など、防災インフラをはじめとした積極的な投資活動を行ってきたことによるものである。</a:t>
          </a:r>
          <a:endParaRPr kumimoji="0" lang="ja-JP"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また、令和</a:t>
          </a:r>
          <a:r>
            <a:rPr kumimoji="1" lang="en-US"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5</a:t>
          </a:r>
          <a:r>
            <a:rPr kumimoji="1" lang="ja-JP"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年度と比較し</a:t>
          </a:r>
          <a:r>
            <a:rPr kumimoji="1" lang="en-US"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4.2</a:t>
          </a:r>
          <a:r>
            <a:rPr kumimoji="1" lang="ja-JP"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ポイントの減少となっているのは、地方債現在高の減少に加え、公営企業債等繰入見込額、組合負担等見込額、退職手当負担見込額も減少したこと</a:t>
          </a:r>
          <a:r>
            <a:rPr kumimoji="1" lang="ja-JP" altLang="en-US"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で、</a:t>
          </a:r>
          <a:r>
            <a:rPr kumimoji="1" lang="ja-JP"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分子</a:t>
          </a:r>
          <a:r>
            <a:rPr kumimoji="1" lang="ja-JP" altLang="en-US"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が</a:t>
          </a:r>
          <a:r>
            <a:rPr kumimoji="1" lang="ja-JP"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減少</a:t>
          </a:r>
          <a:r>
            <a:rPr kumimoji="1" lang="ja-JP" altLang="en-US"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し</a:t>
          </a:r>
          <a:r>
            <a:rPr kumimoji="1" lang="ja-JP"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、標準財政規模の</a:t>
          </a:r>
          <a:r>
            <a:rPr kumimoji="1" lang="ja-JP" altLang="en-US"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増加</a:t>
          </a:r>
          <a:r>
            <a:rPr kumimoji="1" lang="ja-JP"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により分母</a:t>
          </a:r>
          <a:r>
            <a:rPr kumimoji="1" lang="ja-JP" altLang="en-US"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が増加</a:t>
          </a:r>
          <a:r>
            <a:rPr kumimoji="1" lang="ja-JP"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した</a:t>
          </a:r>
          <a:r>
            <a:rPr kumimoji="1" lang="ja-JP" altLang="en-US"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ことで</a:t>
          </a:r>
          <a:r>
            <a:rPr kumimoji="1" lang="ja-JP"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将来負担比率は減少となった。加えて、地方債管理原則（当年度借入額－当年度緊急防災・減災事業債借入額＜当年度元金償還額）に基づき事業を実施し、交付税措置の高い起債を優先して活用してきたことも減少の要因となっている。</a:t>
          </a:r>
          <a:endParaRPr kumimoji="0" lang="ja-JP"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79526</xdr:rowOff>
    </xdr:from>
    <xdr:to>
      <xdr:col>81</xdr:col>
      <xdr:colOff>44450</xdr:colOff>
      <xdr:row>14</xdr:row>
      <xdr:rowOff>127786</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6179800" y="2479826"/>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127786</xdr:rowOff>
    </xdr:from>
    <xdr:to>
      <xdr:col>77</xdr:col>
      <xdr:colOff>44450</xdr:colOff>
      <xdr:row>15</xdr:row>
      <xdr:rowOff>49409</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5290800" y="2528086"/>
          <a:ext cx="88900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49409</xdr:rowOff>
    </xdr:from>
    <xdr:to>
      <xdr:col>72</xdr:col>
      <xdr:colOff>203200</xdr:colOff>
      <xdr:row>16</xdr:row>
      <xdr:rowOff>67552</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4401800" y="2621159"/>
          <a:ext cx="889000" cy="18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67552</xdr:rowOff>
    </xdr:from>
    <xdr:to>
      <xdr:col>68</xdr:col>
      <xdr:colOff>152400</xdr:colOff>
      <xdr:row>17</xdr:row>
      <xdr:rowOff>82248</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3512800" y="2810752"/>
          <a:ext cx="889000" cy="186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108252</xdr:rowOff>
    </xdr:from>
    <xdr:to>
      <xdr:col>68</xdr:col>
      <xdr:colOff>203200</xdr:colOff>
      <xdr:row>14</xdr:row>
      <xdr:rowOff>38402</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158810</xdr:rowOff>
    </xdr:from>
    <xdr:to>
      <xdr:col>64</xdr:col>
      <xdr:colOff>152400</xdr:colOff>
      <xdr:row>14</xdr:row>
      <xdr:rowOff>88960</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3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99137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1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28726</xdr:rowOff>
    </xdr:from>
    <xdr:to>
      <xdr:col>81</xdr:col>
      <xdr:colOff>95250</xdr:colOff>
      <xdr:row>14</xdr:row>
      <xdr:rowOff>130326</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967200" y="242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803</xdr:rowOff>
    </xdr:from>
    <xdr:ext cx="762000" cy="259045"/>
    <xdr:sp macro="" textlink="">
      <xdr:nvSpPr>
        <xdr:cNvPr id="464" name="将来負担の状況該当値テキスト">
          <a:extLst>
            <a:ext uri="{FF2B5EF4-FFF2-40B4-BE49-F238E27FC236}">
              <a16:creationId xmlns:a16="http://schemas.microsoft.com/office/drawing/2014/main" id="{00000000-0008-0000-0300-0000D0010000}"/>
            </a:ext>
          </a:extLst>
        </xdr:cNvPr>
        <xdr:cNvSpPr txBox="1"/>
      </xdr:nvSpPr>
      <xdr:spPr>
        <a:xfrm>
          <a:off x="17106900" y="2401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76986</xdr:rowOff>
    </xdr:from>
    <xdr:to>
      <xdr:col>77</xdr:col>
      <xdr:colOff>95250</xdr:colOff>
      <xdr:row>15</xdr:row>
      <xdr:rowOff>7136</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129000" y="247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163363</xdr:rowOff>
    </xdr:from>
    <xdr:ext cx="7366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798800" y="25636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170059</xdr:rowOff>
    </xdr:from>
    <xdr:to>
      <xdr:col>73</xdr:col>
      <xdr:colOff>44450</xdr:colOff>
      <xdr:row>15</xdr:row>
      <xdr:rowOff>100209</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5240000" y="2570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84986</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909800" y="2656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16752</xdr:rowOff>
    </xdr:from>
    <xdr:to>
      <xdr:col>68</xdr:col>
      <xdr:colOff>203200</xdr:colOff>
      <xdr:row>16</xdr:row>
      <xdr:rowOff>118352</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351000" y="275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103129</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2846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31448</xdr:rowOff>
    </xdr:from>
    <xdr:to>
      <xdr:col>64</xdr:col>
      <xdr:colOff>152400</xdr:colOff>
      <xdr:row>17</xdr:row>
      <xdr:rowOff>133048</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3462000" y="294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117825</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3032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静岡県吉田町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28,964
26,538
20.73
15,246,428
14,289,334
942,727
7,331,211
8,793,487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14.5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人件費の経常収支比率は、類似団体</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内</a:t>
          </a:r>
          <a:r>
            <a:rPr kumimoji="1"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平均を</a:t>
          </a:r>
          <a:r>
            <a:rPr kumimoji="1" lang="en-US"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6.7</a:t>
          </a:r>
          <a:r>
            <a:rPr kumimoji="1"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ポイント下回っている。</a:t>
          </a:r>
          <a:endParaRPr kumimoji="0"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これは、人口</a:t>
          </a:r>
          <a:r>
            <a:rPr kumimoji="1" lang="en-US"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1,000</a:t>
          </a:r>
          <a:r>
            <a:rPr kumimoji="1"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人当たりの職員数とラスパイレス指数が類似団体</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内</a:t>
          </a:r>
          <a:r>
            <a:rPr kumimoji="1"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平均を下回っていることが要因であると考えられる。</a:t>
          </a:r>
          <a:endParaRPr kumimoji="0"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また、ごみ処理業務、し尿処理業務、学校給食業務等を一部事務組合で運営していることや消防救急業務を広域化して事務を委託していることも比率を低く抑えることの要因となっている。</a:t>
          </a:r>
          <a:endParaRPr kumimoji="0"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一方で</a:t>
          </a:r>
          <a:r>
            <a:rPr kumimoji="1"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給与改定等による</a:t>
          </a:r>
          <a:r>
            <a:rPr kumimoji="1"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各種人件費の増加に伴い、</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分子である人件費の経常的経費充当一般財源額は増加したが、分母である経常一般財源等収入額も増加し、分母の増加幅の方が大きかったため。</a:t>
          </a:r>
          <a:r>
            <a:rPr kumimoji="1"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人件費の経常収支比率は、令和</a:t>
          </a:r>
          <a:r>
            <a:rPr kumimoji="1" lang="en-US"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5</a:t>
          </a:r>
          <a:r>
            <a:rPr kumimoji="1"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年度と比較して</a:t>
          </a:r>
          <a:r>
            <a:rPr kumimoji="1" lang="en-US"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0.5</a:t>
          </a:r>
          <a:r>
            <a:rPr kumimoji="1"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ポイント</a:t>
          </a:r>
          <a:r>
            <a:rPr kumimoji="1" lang="ja-JP" altLang="en-US"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減少</a:t>
          </a:r>
          <a:r>
            <a:rPr kumimoji="1"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した。</a:t>
          </a:r>
          <a:endParaRPr kumimoji="0" lang="ja-JP" altLang="ja-JP" sz="10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127000</xdr:rowOff>
    </xdr:from>
    <xdr:to>
      <xdr:col>24</xdr:col>
      <xdr:colOff>25400</xdr:colOff>
      <xdr:row>34</xdr:row>
      <xdr:rowOff>165100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59563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44467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88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127000</xdr:rowOff>
    </xdr:from>
    <xdr:to>
      <xdr:col>19</xdr:col>
      <xdr:colOff>187325</xdr:colOff>
      <xdr:row>34</xdr:row>
      <xdr:rowOff>165100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956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97807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4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92710</xdr:rowOff>
    </xdr:from>
    <xdr:to>
      <xdr:col>15</xdr:col>
      <xdr:colOff>98425</xdr:colOff>
      <xdr:row>34</xdr:row>
      <xdr:rowOff>127000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75056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97807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92710</xdr:rowOff>
    </xdr:from>
    <xdr:to>
      <xdr:col>11</xdr:col>
      <xdr:colOff>9525</xdr:colOff>
      <xdr:row>34</xdr:row>
      <xdr:rowOff>58420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7505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52087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128287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76200</xdr:rowOff>
    </xdr:from>
    <xdr:to>
      <xdr:col>24</xdr:col>
      <xdr:colOff>76200</xdr:colOff>
      <xdr:row>35</xdr:row>
      <xdr:rowOff>6350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156227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1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114300</xdr:rowOff>
    </xdr:from>
    <xdr:to>
      <xdr:col>20</xdr:col>
      <xdr:colOff>38100</xdr:colOff>
      <xdr:row>35</xdr:row>
      <xdr:rowOff>44450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54627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1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76200</xdr:rowOff>
    </xdr:from>
    <xdr:to>
      <xdr:col>15</xdr:col>
      <xdr:colOff>149225</xdr:colOff>
      <xdr:row>35</xdr:row>
      <xdr:rowOff>6350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16527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41910</xdr:rowOff>
    </xdr:from>
    <xdr:to>
      <xdr:col>11</xdr:col>
      <xdr:colOff>60325</xdr:colOff>
      <xdr:row>33</xdr:row>
      <xdr:rowOff>143510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69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153687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46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7620</xdr:rowOff>
    </xdr:from>
    <xdr:to>
      <xdr:col>6</xdr:col>
      <xdr:colOff>171450</xdr:colOff>
      <xdr:row>34</xdr:row>
      <xdr:rowOff>109220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119397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60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物件費の経常収支比率は、令和</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年度と比較して</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1.5</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ポイント減少した。これは、委託料の増加があったものの、ふるさとよしだ寄附金基金の充当額増加により、物件費の経常的経費充当一般財源が減少したためである。</a:t>
          </a:r>
          <a:endPar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類似団体</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内</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平均と比較して経常収支比率が</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下回っている</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のは、ごみ処理業務、し尿処理業務、学校給食業務等を一部事務組合で運営しており、これらの経費を補助費等に区分していることが主な要因であると考えられる。</a:t>
          </a:r>
          <a:endParaRPr kumimoji="0"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0</xdr:rowOff>
    </xdr:from>
    <xdr:to>
      <xdr:col>82</xdr:col>
      <xdr:colOff>107950</xdr:colOff>
      <xdr:row>17</xdr:row>
      <xdr:rowOff>19050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7432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130827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3045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19050</xdr:rowOff>
    </xdr:from>
    <xdr:to>
      <xdr:col>78</xdr:col>
      <xdr:colOff>69850</xdr:colOff>
      <xdr:row>17</xdr:row>
      <xdr:rowOff>44450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9337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10177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158750</xdr:rowOff>
    </xdr:from>
    <xdr:to>
      <xdr:col>73</xdr:col>
      <xdr:colOff>180975</xdr:colOff>
      <xdr:row>17</xdr:row>
      <xdr:rowOff>44450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305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156227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7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158750</xdr:rowOff>
    </xdr:from>
    <xdr:to>
      <xdr:col>69</xdr:col>
      <xdr:colOff>92075</xdr:colOff>
      <xdr:row>16</xdr:row>
      <xdr:rowOff>127000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305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143527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120650</xdr:rowOff>
    </xdr:from>
    <xdr:to>
      <xdr:col>82</xdr:col>
      <xdr:colOff>158750</xdr:colOff>
      <xdr:row>16</xdr:row>
      <xdr:rowOff>50800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9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137177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5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139700</xdr:rowOff>
    </xdr:from>
    <xdr:to>
      <xdr:col>78</xdr:col>
      <xdr:colOff>120650</xdr:colOff>
      <xdr:row>17</xdr:row>
      <xdr:rowOff>69850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8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80027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5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165100</xdr:rowOff>
    </xdr:from>
    <xdr:to>
      <xdr:col>74</xdr:col>
      <xdr:colOff>31750</xdr:colOff>
      <xdr:row>17</xdr:row>
      <xdr:rowOff>95250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0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105427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67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107950</xdr:rowOff>
    </xdr:from>
    <xdr:to>
      <xdr:col>69</xdr:col>
      <xdr:colOff>142875</xdr:colOff>
      <xdr:row>16</xdr:row>
      <xdr:rowOff>38100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7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48277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44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76200</xdr:rowOff>
    </xdr:from>
    <xdr:to>
      <xdr:col>65</xdr:col>
      <xdr:colOff>53975</xdr:colOff>
      <xdr:row>17</xdr:row>
      <xdr:rowOff>6350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16527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扶助費の経常収支比率について、類似団体</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内</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平均と比較して</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4.3</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ポイント下回っている。</a:t>
          </a:r>
          <a:endParaRPr kumimoji="0"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当町は、高齢化率が県内でも低く、介護等に係る社会福祉費関連の扶助費が類似団体と比較して低く抑えられていると推測され、結果として類似団体平均を下回ったと考えられる。</a:t>
          </a:r>
          <a:endParaRPr kumimoji="0"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しかしながら、全国的な傾向と同様に当町においても高齢化率は増加していくことが予測されることから、社会保障給付費の総額については今後増加していくため、扶助費の増加が見込まれる。</a:t>
          </a:r>
          <a:endParaRPr kumimoji="0"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52</xdr:row>
      <xdr:rowOff>127000</xdr:rowOff>
    </xdr:from>
    <xdr:to>
      <xdr:col>24</xdr:col>
      <xdr:colOff>25400</xdr:colOff>
      <xdr:row>53</xdr:row>
      <xdr:rowOff>86178</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042400"/>
          <a:ext cx="8382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52</xdr:row>
      <xdr:rowOff>159657</xdr:rowOff>
    </xdr:from>
    <xdr:to>
      <xdr:col>19</xdr:col>
      <xdr:colOff>187325</xdr:colOff>
      <xdr:row>53</xdr:row>
      <xdr:rowOff>86178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075057"/>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162577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143328</xdr:rowOff>
    </xdr:from>
    <xdr:to>
      <xdr:col>15</xdr:col>
      <xdr:colOff>98425</xdr:colOff>
      <xdr:row>52</xdr:row>
      <xdr:rowOff>159657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0587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129920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143328</xdr:rowOff>
    </xdr:from>
    <xdr:to>
      <xdr:col>11</xdr:col>
      <xdr:colOff>9525</xdr:colOff>
      <xdr:row>53</xdr:row>
      <xdr:rowOff>4535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0587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76200</xdr:rowOff>
    </xdr:from>
    <xdr:to>
      <xdr:col>24</xdr:col>
      <xdr:colOff>76200</xdr:colOff>
      <xdr:row>53</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899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156227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35378</xdr:rowOff>
    </xdr:from>
    <xdr:to>
      <xdr:col>20</xdr:col>
      <xdr:colOff>38100</xdr:colOff>
      <xdr:row>53</xdr:row>
      <xdr:rowOff>136978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12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147155</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8891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108857</xdr:rowOff>
    </xdr:from>
    <xdr:to>
      <xdr:col>15</xdr:col>
      <xdr:colOff>149225</xdr:colOff>
      <xdr:row>53</xdr:row>
      <xdr:rowOff>39007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02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49184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79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92528</xdr:rowOff>
    </xdr:from>
    <xdr:to>
      <xdr:col>11</xdr:col>
      <xdr:colOff>60325</xdr:colOff>
      <xdr:row>53</xdr:row>
      <xdr:rowOff>22678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00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32855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77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125185</xdr:rowOff>
    </xdr:from>
    <xdr:to>
      <xdr:col>6</xdr:col>
      <xdr:colOff>171450</xdr:colOff>
      <xdr:row>53</xdr:row>
      <xdr:rowOff>55335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04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65512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809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2</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年度より公共下水道事業会計が公営企業会計に移行したことで、その他に計上されていた繰出金が補助費等に計上されるようになり、類似団体</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内</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平均を</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4.2</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ポイント下回った。</a:t>
          </a:r>
          <a:endPar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その他の経常収支比率は、分子となる繰出金において、介護保険事業会計繰出金（</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+11</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百万円）及び後期高齢者医療事業繰出金（</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+9</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百万円）の増額が要因となり、その他の経常収支比率は令和</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年度と比較して</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0.5</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ポイント増加した。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31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19050</xdr:rowOff>
    </xdr:from>
    <xdr:to>
      <xdr:col>82</xdr:col>
      <xdr:colOff>107950</xdr:colOff>
      <xdr:row>53</xdr:row>
      <xdr:rowOff>82550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1059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22877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24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6350</xdr:rowOff>
    </xdr:from>
    <xdr:to>
      <xdr:col>78</xdr:col>
      <xdr:colOff>69850</xdr:colOff>
      <xdr:row>53</xdr:row>
      <xdr:rowOff>19050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093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130827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90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52</xdr:row>
      <xdr:rowOff>63500</xdr:rowOff>
    </xdr:from>
    <xdr:to>
      <xdr:col>73</xdr:col>
      <xdr:colOff>180975</xdr:colOff>
      <xdr:row>53</xdr:row>
      <xdr:rowOff>6350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89789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44450</xdr:rowOff>
    </xdr:from>
    <xdr:to>
      <xdr:col>74</xdr:col>
      <xdr:colOff>31750</xdr:colOff>
      <xdr:row>57</xdr:row>
      <xdr:rowOff>146050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130827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52</xdr:row>
      <xdr:rowOff>63500</xdr:rowOff>
    </xdr:from>
    <xdr:to>
      <xdr:col>69</xdr:col>
      <xdr:colOff>92075</xdr:colOff>
      <xdr:row>52</xdr:row>
      <xdr:rowOff>127000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89789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xdr:rowOff>
    </xdr:from>
    <xdr:to>
      <xdr:col>69</xdr:col>
      <xdr:colOff>142875</xdr:colOff>
      <xdr:row>57</xdr:row>
      <xdr:rowOff>107950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92727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31750</xdr:rowOff>
    </xdr:from>
    <xdr:to>
      <xdr:col>82</xdr:col>
      <xdr:colOff>158750</xdr:colOff>
      <xdr:row>53</xdr:row>
      <xdr:rowOff>133350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11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111777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52</xdr:row>
      <xdr:rowOff>139700</xdr:rowOff>
    </xdr:from>
    <xdr:to>
      <xdr:col>78</xdr:col>
      <xdr:colOff>120650</xdr:colOff>
      <xdr:row>53</xdr:row>
      <xdr:rowOff>69850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05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51</xdr:row>
      <xdr:rowOff>80027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882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52</xdr:row>
      <xdr:rowOff>127000</xdr:rowOff>
    </xdr:from>
    <xdr:to>
      <xdr:col>74</xdr:col>
      <xdr:colOff>31750</xdr:colOff>
      <xdr:row>53</xdr:row>
      <xdr:rowOff>57150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04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51</xdr:row>
      <xdr:rowOff>67327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52</xdr:row>
      <xdr:rowOff>12700</xdr:rowOff>
    </xdr:from>
    <xdr:to>
      <xdr:col>69</xdr:col>
      <xdr:colOff>142875</xdr:colOff>
      <xdr:row>52</xdr:row>
      <xdr:rowOff>114300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892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50</xdr:row>
      <xdr:rowOff>124477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869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52</xdr:row>
      <xdr:rowOff>76200</xdr:rowOff>
    </xdr:from>
    <xdr:to>
      <xdr:col>65</xdr:col>
      <xdr:colOff>53975</xdr:colOff>
      <xdr:row>53</xdr:row>
      <xdr:rowOff>6350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899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51</xdr:row>
      <xdr:rowOff>16527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876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ごみ処理業務、し尿処理業務、学校給食業務等を一部事務組合への補助費等としていることで、補助費等の経常収支比率は類似団体</a:t>
          </a:r>
          <a:r>
            <a:rPr kumimoji="1" lang="ja-JP" altLang="en-US"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内</a:t>
          </a:r>
          <a:r>
            <a:rPr kumimoji="1" lang="ja-JP"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平均を上回る状況にあるが、これに加えて令和</a:t>
          </a:r>
          <a:r>
            <a:rPr kumimoji="1" lang="en-US"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2</a:t>
          </a:r>
          <a:r>
            <a:rPr kumimoji="1" lang="ja-JP"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年度より公共下水道事業が特別会計から公営企業会計に移行し、公共下水道事業の公債費等に係る費用の繰出金も補助費等となり、類似団体</a:t>
          </a:r>
          <a:r>
            <a:rPr kumimoji="1" lang="ja-JP" altLang="en-US"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内</a:t>
          </a:r>
          <a:r>
            <a:rPr kumimoji="1" lang="ja-JP"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平均を</a:t>
          </a:r>
          <a:r>
            <a:rPr kumimoji="1" lang="en-US"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12.7</a:t>
          </a:r>
          <a:r>
            <a:rPr kumimoji="1" lang="ja-JP"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ポイント上回っている。</a:t>
          </a:r>
          <a:endParaRPr kumimoji="0" lang="ja-JP"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また、</a:t>
          </a:r>
          <a:r>
            <a:rPr kumimoji="1" lang="ja-JP" altLang="en-US"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ふるさとよしだ寄附金基金の充当額減少により、分子である補助費等の経常的経費充当一般財源が増加したが、分母である経常一般財源等収入額も増加し、分母の増加幅の方が大きかったため、補助費等の経常収支比率は令和</a:t>
          </a:r>
          <a:r>
            <a:rPr kumimoji="1" lang="en-US"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年度と比較して</a:t>
          </a:r>
          <a:r>
            <a:rPr kumimoji="1" lang="en-US"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0.4</a:t>
          </a:r>
          <a:r>
            <a:rPr kumimoji="1" lang="ja-JP" altLang="en-US"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ポイント減少した。</a:t>
          </a:r>
          <a:endParaRPr kumimoji="0" lang="ja-JP" altLang="ja-JP" sz="10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40</xdr:row>
      <xdr:rowOff>149860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700786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49293</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40</xdr:row>
      <xdr:rowOff>168148</xdr:rowOff>
    </xdr:from>
    <xdr:to>
      <xdr:col>78</xdr:col>
      <xdr:colOff>69850</xdr:colOff>
      <xdr:row>41</xdr:row>
      <xdr:rowOff>33274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70261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94251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40</xdr:row>
      <xdr:rowOff>108712</xdr:rowOff>
    </xdr:from>
    <xdr:to>
      <xdr:col>73</xdr:col>
      <xdr:colOff>180975</xdr:colOff>
      <xdr:row>41</xdr:row>
      <xdr:rowOff>33274</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96671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80535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40</xdr:row>
      <xdr:rowOff>108712</xdr:rowOff>
    </xdr:from>
    <xdr:to>
      <xdr:col>69</xdr:col>
      <xdr:colOff>92075</xdr:colOff>
      <xdr:row>41</xdr:row>
      <xdr:rowOff>60706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966712"/>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62247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112539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40</xdr:row>
      <xdr:rowOff>99060</xdr:rowOff>
    </xdr:from>
    <xdr:to>
      <xdr:col>82</xdr:col>
      <xdr:colOff>158750</xdr:colOff>
      <xdr:row>41</xdr:row>
      <xdr:rowOff>29210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95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40</xdr:row>
      <xdr:rowOff>7637</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40</xdr:row>
      <xdr:rowOff>117348</xdr:rowOff>
    </xdr:from>
    <xdr:to>
      <xdr:col>78</xdr:col>
      <xdr:colOff>120650</xdr:colOff>
      <xdr:row>41</xdr:row>
      <xdr:rowOff>47498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975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41</xdr:row>
      <xdr:rowOff>32275</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7061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40</xdr:row>
      <xdr:rowOff>153924</xdr:rowOff>
    </xdr:from>
    <xdr:to>
      <xdr:col>74</xdr:col>
      <xdr:colOff>31750</xdr:colOff>
      <xdr:row>41</xdr:row>
      <xdr:rowOff>84074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7011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41</xdr:row>
      <xdr:rowOff>68851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7098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40</xdr:row>
      <xdr:rowOff>57912</xdr:rowOff>
    </xdr:from>
    <xdr:to>
      <xdr:col>69</xdr:col>
      <xdr:colOff>142875</xdr:colOff>
      <xdr:row>40</xdr:row>
      <xdr:rowOff>159512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915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144289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700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41</xdr:row>
      <xdr:rowOff>9906</xdr:rowOff>
    </xdr:from>
    <xdr:to>
      <xdr:col>65</xdr:col>
      <xdr:colOff>53975</xdr:colOff>
      <xdr:row>41</xdr:row>
      <xdr:rowOff>111506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703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41</xdr:row>
      <xdr:rowOff>96283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7125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平成</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29</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から「津波防災まちづくり」により実施した事業に活用した起債の元金償還が始まったため、公債費が大きく増加となっていたが、地方債管理原則（当年度借入額－当年度緊急防災・減災事業債借入額＜当年度元金償還額）に基づき事業を実施し地方債残高の削減に努めてきたことから、平成</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30</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年度をピークに数値は減少</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傾向にある。　　</a:t>
          </a:r>
          <a:endPar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令和</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年度は、令和</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年度に津波避難タワー設置事業に係る償還が一部終了したことにより、令和</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年度と比較して</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1.4</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ポイントの減少となった。</a:t>
          </a:r>
          <a:endParaRPr kumimoji="1" lang="ja-JP" altLang="en-US"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8511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124713</xdr:rowOff>
    </xdr:from>
    <xdr:to>
      <xdr:col>24</xdr:col>
      <xdr:colOff>25400</xdr:colOff>
      <xdr:row>78</xdr:row>
      <xdr:rowOff>81280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326363"/>
          <a:ext cx="838200" cy="12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106442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2965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81280</xdr:rowOff>
    </xdr:from>
    <xdr:to>
      <xdr:col>19</xdr:col>
      <xdr:colOff>187325</xdr:colOff>
      <xdr:row>78</xdr:row>
      <xdr:rowOff>154432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45438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94251</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2953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44704</xdr:rowOff>
    </xdr:from>
    <xdr:to>
      <xdr:col>15</xdr:col>
      <xdr:colOff>98425</xdr:colOff>
      <xdr:row>78</xdr:row>
      <xdr:rowOff>154432</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41780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44704</xdr:rowOff>
    </xdr:from>
    <xdr:to>
      <xdr:col>11</xdr:col>
      <xdr:colOff>9525</xdr:colOff>
      <xdr:row>78</xdr:row>
      <xdr:rowOff>99568</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41780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153924</xdr:rowOff>
    </xdr:from>
    <xdr:to>
      <xdr:col>6</xdr:col>
      <xdr:colOff>171450</xdr:colOff>
      <xdr:row>77</xdr:row>
      <xdr:rowOff>84074</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94251</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295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73913</xdr:rowOff>
    </xdr:from>
    <xdr:to>
      <xdr:col>24</xdr:col>
      <xdr:colOff>76200</xdr:colOff>
      <xdr:row>78</xdr:row>
      <xdr:rowOff>4063</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45990</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24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30480</xdr:rowOff>
    </xdr:from>
    <xdr:to>
      <xdr:col>20</xdr:col>
      <xdr:colOff>38100</xdr:colOff>
      <xdr:row>78</xdr:row>
      <xdr:rowOff>132080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116857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489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103632</xdr:rowOff>
    </xdr:from>
    <xdr:to>
      <xdr:col>15</xdr:col>
      <xdr:colOff>149225</xdr:colOff>
      <xdr:row>79</xdr:row>
      <xdr:rowOff>33782</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47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18559</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563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165354</xdr:rowOff>
    </xdr:from>
    <xdr:to>
      <xdr:col>11</xdr:col>
      <xdr:colOff>60325</xdr:colOff>
      <xdr:row>78</xdr:row>
      <xdr:rowOff>95504</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80281</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48768</xdr:rowOff>
    </xdr:from>
    <xdr:to>
      <xdr:col>6</xdr:col>
      <xdr:colOff>171450</xdr:colOff>
      <xdr:row>78</xdr:row>
      <xdr:rowOff>150368</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42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135145</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508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公債費以外の経常収支比率が類似団体平均よりも</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5.5</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ポイント下回り、令和</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5</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年度と比較して</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2.7</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ポイントの</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減少</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となった。</a:t>
          </a:r>
          <a:endPar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分子となる歳出は維持補修費及び補助費等が増加しているが、物件費及び扶助費の経常的経費充当財源の減少が大きいため、減少している。</a:t>
          </a:r>
          <a:endPar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分母となる歳入は、地方特例交付金及び地方交付税の増加が要因となり増加している。</a:t>
          </a:r>
          <a:endPar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分子分母ともに増加しているが、分母の増加幅の方が大きかったため、</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2.7</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ポイント減少となった。</a:t>
          </a:r>
          <a:endParaRPr kumimoji="0"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53848</xdr:rowOff>
    </xdr:from>
    <xdr:to>
      <xdr:col>82</xdr:col>
      <xdr:colOff>107950</xdr:colOff>
      <xdr:row>77</xdr:row>
      <xdr:rowOff>5842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084048"/>
          <a:ext cx="8382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55135</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5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168148</xdr:rowOff>
    </xdr:from>
    <xdr:to>
      <xdr:col>78</xdr:col>
      <xdr:colOff>69850</xdr:colOff>
      <xdr:row>77</xdr:row>
      <xdr:rowOff>5842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1983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114571</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16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163576</xdr:rowOff>
    </xdr:from>
    <xdr:to>
      <xdr:col>73</xdr:col>
      <xdr:colOff>180975</xdr:colOff>
      <xdr:row>76</xdr:row>
      <xdr:rowOff>168148</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850876"/>
          <a:ext cx="889000" cy="34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82566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163576</xdr:rowOff>
    </xdr:from>
    <xdr:to>
      <xdr:col>69</xdr:col>
      <xdr:colOff>92075</xdr:colOff>
      <xdr:row>76</xdr:row>
      <xdr:rowOff>108713</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850876"/>
          <a:ext cx="889000" cy="288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130573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160290</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19575</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87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126492</xdr:rowOff>
    </xdr:from>
    <xdr:to>
      <xdr:col>78</xdr:col>
      <xdr:colOff>120650</xdr:colOff>
      <xdr:row>77</xdr:row>
      <xdr:rowOff>56642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66819</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925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117348</xdr:rowOff>
    </xdr:from>
    <xdr:to>
      <xdr:col>74</xdr:col>
      <xdr:colOff>31750</xdr:colOff>
      <xdr:row>77</xdr:row>
      <xdr:rowOff>47498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57675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112776</xdr:rowOff>
    </xdr:from>
    <xdr:to>
      <xdr:col>69</xdr:col>
      <xdr:colOff>142875</xdr:colOff>
      <xdr:row>75</xdr:row>
      <xdr:rowOff>42926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80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53103</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568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57913</xdr:rowOff>
    </xdr:from>
    <xdr:to>
      <xdr:col>65</xdr:col>
      <xdr:colOff>53975</xdr:colOff>
      <xdr:row>76</xdr:row>
      <xdr:rowOff>159513</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0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169689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85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静岡県吉田町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162917</xdr:rowOff>
    </xdr:from>
    <xdr:to>
      <xdr:col>29</xdr:col>
      <xdr:colOff>127000</xdr:colOff>
      <xdr:row>18</xdr:row>
      <xdr:rowOff>106894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125192"/>
          <a:ext cx="647700" cy="1154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83186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740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106894</xdr:rowOff>
    </xdr:from>
    <xdr:to>
      <xdr:col>26</xdr:col>
      <xdr:colOff>50800</xdr:colOff>
      <xdr:row>18</xdr:row>
      <xdr:rowOff>149952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240619"/>
          <a:ext cx="698500" cy="430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104075</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94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149952</xdr:rowOff>
    </xdr:from>
    <xdr:to>
      <xdr:col>22</xdr:col>
      <xdr:colOff>114300</xdr:colOff>
      <xdr:row>19</xdr:row>
      <xdr:rowOff>12205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283677"/>
          <a:ext cx="698500" cy="337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147167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37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12205</xdr:rowOff>
    </xdr:from>
    <xdr:to>
      <xdr:col>18</xdr:col>
      <xdr:colOff>177800</xdr:colOff>
      <xdr:row>19</xdr:row>
      <xdr:rowOff>45107</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317380"/>
          <a:ext cx="698500" cy="329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159135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4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109995</xdr:rowOff>
    </xdr:from>
    <xdr:to>
      <xdr:col>15</xdr:col>
      <xdr:colOff>101600</xdr:colOff>
      <xdr:row>19</xdr:row>
      <xdr:rowOff>40145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243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50322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012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112117</xdr:rowOff>
    </xdr:from>
    <xdr:to>
      <xdr:col>29</xdr:col>
      <xdr:colOff>177800</xdr:colOff>
      <xdr:row>18</xdr:row>
      <xdr:rowOff>42267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0743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84194</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046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56094</xdr:rowOff>
    </xdr:from>
    <xdr:to>
      <xdr:col>26</xdr:col>
      <xdr:colOff>101600</xdr:colOff>
      <xdr:row>18</xdr:row>
      <xdr:rowOff>157694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1898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142471</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276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99152</xdr:rowOff>
    </xdr:from>
    <xdr:to>
      <xdr:col>22</xdr:col>
      <xdr:colOff>165100</xdr:colOff>
      <xdr:row>19</xdr:row>
      <xdr:rowOff>29302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2328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14079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319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132855</xdr:rowOff>
    </xdr:from>
    <xdr:to>
      <xdr:col>19</xdr:col>
      <xdr:colOff>38100</xdr:colOff>
      <xdr:row>19</xdr:row>
      <xdr:rowOff>63005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665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47782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165757</xdr:rowOff>
    </xdr:from>
    <xdr:to>
      <xdr:col>15</xdr:col>
      <xdr:colOff>101600</xdr:colOff>
      <xdr:row>19</xdr:row>
      <xdr:rowOff>95907</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994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80684</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385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145548</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233169</xdr:rowOff>
    </xdr:from>
    <xdr:to>
      <xdr:col>29</xdr:col>
      <xdr:colOff>127000</xdr:colOff>
      <xdr:row>36</xdr:row>
      <xdr:rowOff>62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003800" y="6843519"/>
          <a:ext cx="647700" cy="1097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63071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7016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233169</xdr:rowOff>
    </xdr:from>
    <xdr:to>
      <xdr:col>26</xdr:col>
      <xdr:colOff>50800</xdr:colOff>
      <xdr:row>35</xdr:row>
      <xdr:rowOff>245153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4305300" y="6843519"/>
          <a:ext cx="698500" cy="119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156209</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7109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245153</xdr:rowOff>
    </xdr:from>
    <xdr:to>
      <xdr:col>22</xdr:col>
      <xdr:colOff>114300</xdr:colOff>
      <xdr:row>35</xdr:row>
      <xdr:rowOff>287706</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3606800" y="6855503"/>
          <a:ext cx="698500" cy="425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4125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712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287706</xdr:rowOff>
    </xdr:from>
    <xdr:to>
      <xdr:col>18</xdr:col>
      <xdr:colOff>177800</xdr:colOff>
      <xdr:row>35</xdr:row>
      <xdr:rowOff>313472</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flipV="1">
          <a:off x="2908300" y="6898056"/>
          <a:ext cx="698500" cy="257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72803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719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29272</xdr:rowOff>
    </xdr:from>
    <xdr:to>
      <xdr:col>15</xdr:col>
      <xdr:colOff>101600</xdr:colOff>
      <xdr:row>37</xdr:row>
      <xdr:rowOff>130872</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153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115649</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724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292162</xdr:rowOff>
    </xdr:from>
    <xdr:to>
      <xdr:col>29</xdr:col>
      <xdr:colOff>177800</xdr:colOff>
      <xdr:row>36</xdr:row>
      <xdr:rowOff>50862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69025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137239</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6747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182369</xdr:rowOff>
    </xdr:from>
    <xdr:to>
      <xdr:col>26</xdr:col>
      <xdr:colOff>101600</xdr:colOff>
      <xdr:row>35</xdr:row>
      <xdr:rowOff>283969</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67927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294146</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65615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194353</xdr:rowOff>
    </xdr:from>
    <xdr:to>
      <xdr:col>22</xdr:col>
      <xdr:colOff>165100</xdr:colOff>
      <xdr:row>35</xdr:row>
      <xdr:rowOff>295953</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6804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306130</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6573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236906</xdr:rowOff>
    </xdr:from>
    <xdr:to>
      <xdr:col>19</xdr:col>
      <xdr:colOff>38100</xdr:colOff>
      <xdr:row>35</xdr:row>
      <xdr:rowOff>338506</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68472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5783</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6616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262672</xdr:rowOff>
    </xdr:from>
    <xdr:to>
      <xdr:col>15</xdr:col>
      <xdr:colOff>101600</xdr:colOff>
      <xdr:row>36</xdr:row>
      <xdr:rowOff>21372</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68730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31549</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6641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静岡県吉田町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28,964
26,538
20.73
15,246,428
14,289,334
942,727
7,331,211
8,793,487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14.5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154749</xdr:rowOff>
    </xdr:from>
    <xdr:to>
      <xdr:col>24</xdr:col>
      <xdr:colOff>62865</xdr:colOff>
      <xdr:row>39</xdr:row>
      <xdr:rowOff>123469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26799"/>
          <a:ext cx="1270" cy="16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127296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1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123469</xdr:rowOff>
    </xdr:from>
    <xdr:to>
      <xdr:col>24</xdr:col>
      <xdr:colOff>152400</xdr:colOff>
      <xdr:row>39</xdr:row>
      <xdr:rowOff>123469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1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101426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02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154749</xdr:rowOff>
    </xdr:from>
    <xdr:to>
      <xdr:col>24</xdr:col>
      <xdr:colOff>152400</xdr:colOff>
      <xdr:row>29</xdr:row>
      <xdr:rowOff>154749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26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6102</xdr:rowOff>
    </xdr:from>
    <xdr:to>
      <xdr:col>24</xdr:col>
      <xdr:colOff>63500</xdr:colOff>
      <xdr:row>37</xdr:row>
      <xdr:rowOff>138309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49752"/>
          <a:ext cx="838200" cy="13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74420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75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51543</xdr:rowOff>
    </xdr:from>
    <xdr:to>
      <xdr:col>24</xdr:col>
      <xdr:colOff>114300</xdr:colOff>
      <xdr:row>36</xdr:row>
      <xdr:rowOff>153143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138309</xdr:rowOff>
    </xdr:from>
    <xdr:to>
      <xdr:col>19</xdr:col>
      <xdr:colOff>177800</xdr:colOff>
      <xdr:row>37</xdr:row>
      <xdr:rowOff>159112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481959"/>
          <a:ext cx="889000" cy="2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153213</xdr:rowOff>
    </xdr:from>
    <xdr:to>
      <xdr:col>20</xdr:col>
      <xdr:colOff>38100</xdr:colOff>
      <xdr:row>37</xdr:row>
      <xdr:rowOff>83363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99890</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100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159112</xdr:rowOff>
    </xdr:from>
    <xdr:to>
      <xdr:col>15</xdr:col>
      <xdr:colOff>50800</xdr:colOff>
      <xdr:row>38</xdr:row>
      <xdr:rowOff>19094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02762"/>
          <a:ext cx="889000" cy="3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25426</xdr:rowOff>
    </xdr:from>
    <xdr:to>
      <xdr:col>15</xdr:col>
      <xdr:colOff>101600</xdr:colOff>
      <xdr:row>37</xdr:row>
      <xdr:rowOff>127026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6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143553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144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19094</xdr:rowOff>
    </xdr:from>
    <xdr:to>
      <xdr:col>10</xdr:col>
      <xdr:colOff>114300</xdr:colOff>
      <xdr:row>38</xdr:row>
      <xdr:rowOff>87046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34194"/>
          <a:ext cx="889000" cy="67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35674</xdr:rowOff>
    </xdr:from>
    <xdr:to>
      <xdr:col>10</xdr:col>
      <xdr:colOff>165100</xdr:colOff>
      <xdr:row>37</xdr:row>
      <xdr:rowOff>137274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7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153801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54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124638</xdr:rowOff>
    </xdr:from>
    <xdr:to>
      <xdr:col>6</xdr:col>
      <xdr:colOff>38100</xdr:colOff>
      <xdr:row>38</xdr:row>
      <xdr:rowOff>54787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682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71315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24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126752</xdr:rowOff>
    </xdr:from>
    <xdr:to>
      <xdr:col>24</xdr:col>
      <xdr:colOff>114300</xdr:colOff>
      <xdr:row>37</xdr:row>
      <xdr:rowOff>56902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9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105179</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77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87509</xdr:rowOff>
    </xdr:from>
    <xdr:to>
      <xdr:col>20</xdr:col>
      <xdr:colOff>38100</xdr:colOff>
      <xdr:row>38</xdr:row>
      <xdr:rowOff>17659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3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8786</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523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108312</xdr:rowOff>
    </xdr:from>
    <xdr:to>
      <xdr:col>15</xdr:col>
      <xdr:colOff>101600</xdr:colOff>
      <xdr:row>38</xdr:row>
      <xdr:rowOff>38462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51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29589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44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139745</xdr:rowOff>
    </xdr:from>
    <xdr:to>
      <xdr:col>10</xdr:col>
      <xdr:colOff>165100</xdr:colOff>
      <xdr:row>38</xdr:row>
      <xdr:rowOff>69895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8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61021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576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36246</xdr:rowOff>
    </xdr:from>
    <xdr:to>
      <xdr:col>6</xdr:col>
      <xdr:colOff>38100</xdr:colOff>
      <xdr:row>38</xdr:row>
      <xdr:rowOff>137846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5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128973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44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20091</xdr:rowOff>
    </xdr:from>
    <xdr:to>
      <xdr:col>24</xdr:col>
      <xdr:colOff>63500</xdr:colOff>
      <xdr:row>56</xdr:row>
      <xdr:rowOff>83604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21291"/>
          <a:ext cx="838200" cy="63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82059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4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81890</xdr:rowOff>
    </xdr:from>
    <xdr:to>
      <xdr:col>19</xdr:col>
      <xdr:colOff>177800</xdr:colOff>
      <xdr:row>56</xdr:row>
      <xdr:rowOff>83604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683090"/>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23804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28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81890</xdr:rowOff>
    </xdr:from>
    <xdr:to>
      <xdr:col>15</xdr:col>
      <xdr:colOff>50800</xdr:colOff>
      <xdr:row>57</xdr:row>
      <xdr:rowOff>3239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83090"/>
          <a:ext cx="889000" cy="92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26408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28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3239</xdr:rowOff>
    </xdr:from>
    <xdr:to>
      <xdr:col>10</xdr:col>
      <xdr:colOff>114300</xdr:colOff>
      <xdr:row>57</xdr:row>
      <xdr:rowOff>4166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75889"/>
          <a:ext cx="889000" cy="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105287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36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45377</xdr:rowOff>
    </xdr:from>
    <xdr:to>
      <xdr:col>6</xdr:col>
      <xdr:colOff>38100</xdr:colOff>
      <xdr:row>56</xdr:row>
      <xdr:rowOff>146977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4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163504</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42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140741</xdr:rowOff>
    </xdr:from>
    <xdr:to>
      <xdr:col>24</xdr:col>
      <xdr:colOff>114300</xdr:colOff>
      <xdr:row>56</xdr:row>
      <xdr:rowOff>70891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70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119168</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48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32804</xdr:rowOff>
    </xdr:from>
    <xdr:to>
      <xdr:col>20</xdr:col>
      <xdr:colOff>38100</xdr:colOff>
      <xdr:row>56</xdr:row>
      <xdr:rowOff>134404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3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125531</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726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31090</xdr:rowOff>
    </xdr:from>
    <xdr:to>
      <xdr:col>15</xdr:col>
      <xdr:colOff>101600</xdr:colOff>
      <xdr:row>56</xdr:row>
      <xdr:rowOff>132690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3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123817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725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123889</xdr:rowOff>
    </xdr:from>
    <xdr:to>
      <xdr:col>10</xdr:col>
      <xdr:colOff>165100</xdr:colOff>
      <xdr:row>57</xdr:row>
      <xdr:rowOff>54039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25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45166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817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124816</xdr:rowOff>
    </xdr:from>
    <xdr:to>
      <xdr:col>6</xdr:col>
      <xdr:colOff>38100</xdr:colOff>
      <xdr:row>57</xdr:row>
      <xdr:rowOff>54966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26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46093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81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146901</xdr:rowOff>
    </xdr:from>
    <xdr:to>
      <xdr:col>24</xdr:col>
      <xdr:colOff>63500</xdr:colOff>
      <xdr:row>77</xdr:row>
      <xdr:rowOff>24085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177101"/>
          <a:ext cx="838200" cy="48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43997</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0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24085</xdr:rowOff>
    </xdr:from>
    <xdr:to>
      <xdr:col>19</xdr:col>
      <xdr:colOff>177800</xdr:colOff>
      <xdr:row>77</xdr:row>
      <xdr:rowOff>44489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225735"/>
          <a:ext cx="889000" cy="20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155135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4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44489</xdr:rowOff>
    </xdr:from>
    <xdr:to>
      <xdr:col>15</xdr:col>
      <xdr:colOff>50800</xdr:colOff>
      <xdr:row>77</xdr:row>
      <xdr:rowOff>70034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246139"/>
          <a:ext cx="889000" cy="2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152334</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39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70034</xdr:rowOff>
    </xdr:from>
    <xdr:to>
      <xdr:col>10</xdr:col>
      <xdr:colOff>114300</xdr:colOff>
      <xdr:row>77</xdr:row>
      <xdr:rowOff>83865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271684"/>
          <a:ext cx="889000" cy="1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138733</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82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63582</xdr:rowOff>
    </xdr:from>
    <xdr:to>
      <xdr:col>6</xdr:col>
      <xdr:colOff>38100</xdr:colOff>
      <xdr:row>76</xdr:row>
      <xdr:rowOff>165182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09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10259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869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96101</xdr:rowOff>
    </xdr:from>
    <xdr:to>
      <xdr:col>24</xdr:col>
      <xdr:colOff>114300</xdr:colOff>
      <xdr:row>77</xdr:row>
      <xdr:rowOff>26251</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126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74528</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04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144735</xdr:rowOff>
    </xdr:from>
    <xdr:to>
      <xdr:col>20</xdr:col>
      <xdr:colOff>38100</xdr:colOff>
      <xdr:row>77</xdr:row>
      <xdr:rowOff>74885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17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66012</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26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165139</xdr:rowOff>
    </xdr:from>
    <xdr:to>
      <xdr:col>15</xdr:col>
      <xdr:colOff>101600</xdr:colOff>
      <xdr:row>77</xdr:row>
      <xdr:rowOff>95289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19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86416</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28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19234</xdr:rowOff>
    </xdr:from>
    <xdr:to>
      <xdr:col>10</xdr:col>
      <xdr:colOff>165100</xdr:colOff>
      <xdr:row>77</xdr:row>
      <xdr:rowOff>120834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2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111961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13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33065</xdr:rowOff>
    </xdr:from>
    <xdr:to>
      <xdr:col>6</xdr:col>
      <xdr:colOff>38100</xdr:colOff>
      <xdr:row>77</xdr:row>
      <xdr:rowOff>134665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3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125792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27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114097</xdr:rowOff>
    </xdr:from>
    <xdr:to>
      <xdr:col>24</xdr:col>
      <xdr:colOff>62865</xdr:colOff>
      <xdr:row>97</xdr:row>
      <xdr:rowOff>159474</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44597"/>
          <a:ext cx="1270" cy="1245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163301</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793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159474</xdr:rowOff>
    </xdr:from>
    <xdr:to>
      <xdr:col>24</xdr:col>
      <xdr:colOff>152400</xdr:colOff>
      <xdr:row>97</xdr:row>
      <xdr:rowOff>159474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790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60774</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19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114097</xdr:rowOff>
    </xdr:from>
    <xdr:to>
      <xdr:col>24</xdr:col>
      <xdr:colOff>152400</xdr:colOff>
      <xdr:row>90</xdr:row>
      <xdr:rowOff>114097</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44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30457</xdr:rowOff>
    </xdr:from>
    <xdr:to>
      <xdr:col>24</xdr:col>
      <xdr:colOff>63500</xdr:colOff>
      <xdr:row>98</xdr:row>
      <xdr:rowOff>40517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661107"/>
          <a:ext cx="838200" cy="181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65414</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1817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42537</xdr:rowOff>
    </xdr:from>
    <xdr:to>
      <xdr:col>24</xdr:col>
      <xdr:colOff>114300</xdr:colOff>
      <xdr:row>95</xdr:row>
      <xdr:rowOff>144137</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3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36187</xdr:rowOff>
    </xdr:from>
    <xdr:to>
      <xdr:col>19</xdr:col>
      <xdr:colOff>177800</xdr:colOff>
      <xdr:row>98</xdr:row>
      <xdr:rowOff>40517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908300" y="16838287"/>
          <a:ext cx="889000" cy="4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169667</xdr:rowOff>
    </xdr:from>
    <xdr:to>
      <xdr:col>20</xdr:col>
      <xdr:colOff>38100</xdr:colOff>
      <xdr:row>96</xdr:row>
      <xdr:rowOff>99817</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5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116344</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232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53032</xdr:rowOff>
    </xdr:from>
    <xdr:to>
      <xdr:col>15</xdr:col>
      <xdr:colOff>50800</xdr:colOff>
      <xdr:row>98</xdr:row>
      <xdr:rowOff>36187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683682"/>
          <a:ext cx="889000" cy="15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69326</xdr:rowOff>
    </xdr:from>
    <xdr:to>
      <xdr:col>15</xdr:col>
      <xdr:colOff>101600</xdr:colOff>
      <xdr:row>96</xdr:row>
      <xdr:rowOff>170926</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2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16003</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303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53032</xdr:rowOff>
    </xdr:from>
    <xdr:to>
      <xdr:col>10</xdr:col>
      <xdr:colOff>114300</xdr:colOff>
      <xdr:row>98</xdr:row>
      <xdr:rowOff>155473</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683682"/>
          <a:ext cx="889000" cy="273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60168</xdr:rowOff>
    </xdr:from>
    <xdr:to>
      <xdr:col>10</xdr:col>
      <xdr:colOff>165100</xdr:colOff>
      <xdr:row>95</xdr:row>
      <xdr:rowOff>161768</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47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6845</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123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25535</xdr:rowOff>
    </xdr:from>
    <xdr:to>
      <xdr:col>6</xdr:col>
      <xdr:colOff>38100</xdr:colOff>
      <xdr:row>97</xdr:row>
      <xdr:rowOff>127135</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5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143662</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43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151107</xdr:rowOff>
    </xdr:from>
    <xdr:to>
      <xdr:col>24</xdr:col>
      <xdr:colOff>114300</xdr:colOff>
      <xdr:row>97</xdr:row>
      <xdr:rowOff>81257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61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129534</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58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161167</xdr:rowOff>
    </xdr:from>
    <xdr:to>
      <xdr:col>20</xdr:col>
      <xdr:colOff>38100</xdr:colOff>
      <xdr:row>98</xdr:row>
      <xdr:rowOff>91317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79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82444</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884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156837</xdr:rowOff>
    </xdr:from>
    <xdr:to>
      <xdr:col>15</xdr:col>
      <xdr:colOff>101600</xdr:colOff>
      <xdr:row>98</xdr:row>
      <xdr:rowOff>86987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78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78114</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88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2232</xdr:rowOff>
    </xdr:from>
    <xdr:to>
      <xdr:col>10</xdr:col>
      <xdr:colOff>165100</xdr:colOff>
      <xdr:row>97</xdr:row>
      <xdr:rowOff>103832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632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94959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725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104673</xdr:rowOff>
    </xdr:from>
    <xdr:to>
      <xdr:col>6</xdr:col>
      <xdr:colOff>38100</xdr:colOff>
      <xdr:row>99</xdr:row>
      <xdr:rowOff>34823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06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25950</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999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120063</xdr:rowOff>
    </xdr:from>
    <xdr:to>
      <xdr:col>55</xdr:col>
      <xdr:colOff>0</xdr:colOff>
      <xdr:row>35</xdr:row>
      <xdr:rowOff>163785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120813"/>
          <a:ext cx="838200" cy="43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64488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36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120063</xdr:rowOff>
    </xdr:from>
    <xdr:to>
      <xdr:col>50</xdr:col>
      <xdr:colOff>114300</xdr:colOff>
      <xdr:row>35</xdr:row>
      <xdr:rowOff>141026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120813"/>
          <a:ext cx="889000" cy="20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16523</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36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141026</xdr:rowOff>
    </xdr:from>
    <xdr:to>
      <xdr:col>45</xdr:col>
      <xdr:colOff>177800</xdr:colOff>
      <xdr:row>36</xdr:row>
      <xdr:rowOff>28015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141776"/>
          <a:ext cx="889000" cy="58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30435</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37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84886</xdr:rowOff>
    </xdr:from>
    <xdr:to>
      <xdr:col>41</xdr:col>
      <xdr:colOff>50800</xdr:colOff>
      <xdr:row>36</xdr:row>
      <xdr:rowOff>28015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742736"/>
          <a:ext cx="889000" cy="457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55870</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39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17261</xdr:rowOff>
    </xdr:from>
    <xdr:to>
      <xdr:col>36</xdr:col>
      <xdr:colOff>165100</xdr:colOff>
      <xdr:row>34</xdr:row>
      <xdr:rowOff>118861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84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109988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3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112985</xdr:rowOff>
    </xdr:from>
    <xdr:to>
      <xdr:col>55</xdr:col>
      <xdr:colOff>50800</xdr:colOff>
      <xdr:row>36</xdr:row>
      <xdr:rowOff>43135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11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135862</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96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69263</xdr:rowOff>
    </xdr:from>
    <xdr:to>
      <xdr:col>50</xdr:col>
      <xdr:colOff>165100</xdr:colOff>
      <xdr:row>35</xdr:row>
      <xdr:rowOff>170863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070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15940</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845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90226</xdr:rowOff>
    </xdr:from>
    <xdr:to>
      <xdr:col>46</xdr:col>
      <xdr:colOff>38100</xdr:colOff>
      <xdr:row>36</xdr:row>
      <xdr:rowOff>20376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09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36903</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866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148665</xdr:rowOff>
    </xdr:from>
    <xdr:to>
      <xdr:col>41</xdr:col>
      <xdr:colOff>101600</xdr:colOff>
      <xdr:row>36</xdr:row>
      <xdr:rowOff>78815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14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95342</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5924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34086</xdr:rowOff>
    </xdr:from>
    <xdr:to>
      <xdr:col>36</xdr:col>
      <xdr:colOff>165100</xdr:colOff>
      <xdr:row>33</xdr:row>
      <xdr:rowOff>135686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69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152213</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467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24250</xdr:rowOff>
    </xdr:from>
    <xdr:to>
      <xdr:col>55</xdr:col>
      <xdr:colOff>0</xdr:colOff>
      <xdr:row>57</xdr:row>
      <xdr:rowOff>130342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796900"/>
          <a:ext cx="838200" cy="106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52615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48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130342</xdr:rowOff>
    </xdr:from>
    <xdr:to>
      <xdr:col>50</xdr:col>
      <xdr:colOff>114300</xdr:colOff>
      <xdr:row>58</xdr:row>
      <xdr:rowOff>32303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902992"/>
          <a:ext cx="889000" cy="73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154289</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1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116238</xdr:rowOff>
    </xdr:from>
    <xdr:to>
      <xdr:col>45</xdr:col>
      <xdr:colOff>177800</xdr:colOff>
      <xdr:row>58</xdr:row>
      <xdr:rowOff>32303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888888"/>
          <a:ext cx="889000" cy="87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90974</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2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86695</xdr:rowOff>
    </xdr:from>
    <xdr:to>
      <xdr:col>41</xdr:col>
      <xdr:colOff>50800</xdr:colOff>
      <xdr:row>57</xdr:row>
      <xdr:rowOff>116238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859345"/>
          <a:ext cx="889000" cy="29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26578</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5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97320</xdr:rowOff>
    </xdr:from>
    <xdr:to>
      <xdr:col>36</xdr:col>
      <xdr:colOff>165100</xdr:colOff>
      <xdr:row>57</xdr:row>
      <xdr:rowOff>27470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43997</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7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144900</xdr:rowOff>
    </xdr:from>
    <xdr:to>
      <xdr:col>55</xdr:col>
      <xdr:colOff>50800</xdr:colOff>
      <xdr:row>57</xdr:row>
      <xdr:rowOff>75050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74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123327</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72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79542</xdr:rowOff>
    </xdr:from>
    <xdr:to>
      <xdr:col>50</xdr:col>
      <xdr:colOff>165100</xdr:colOff>
      <xdr:row>58</xdr:row>
      <xdr:rowOff>9692</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85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819</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944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152953</xdr:rowOff>
    </xdr:from>
    <xdr:to>
      <xdr:col>46</xdr:col>
      <xdr:colOff>38100</xdr:colOff>
      <xdr:row>58</xdr:row>
      <xdr:rowOff>83103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25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74230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018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65438</xdr:rowOff>
    </xdr:from>
    <xdr:to>
      <xdr:col>41</xdr:col>
      <xdr:colOff>101600</xdr:colOff>
      <xdr:row>57</xdr:row>
      <xdr:rowOff>167038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158165</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30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35895</xdr:rowOff>
    </xdr:from>
    <xdr:to>
      <xdr:col>36</xdr:col>
      <xdr:colOff>165100</xdr:colOff>
      <xdr:row>57</xdr:row>
      <xdr:rowOff>137495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80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128622</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901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40683</xdr:rowOff>
    </xdr:from>
    <xdr:to>
      <xdr:col>55</xdr:col>
      <xdr:colOff>0</xdr:colOff>
      <xdr:row>79</xdr:row>
      <xdr:rowOff>59778</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9639300" y="13585233"/>
          <a:ext cx="838200" cy="19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157366</xdr:rowOff>
    </xdr:from>
    <xdr:ext cx="534377"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3187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56381</xdr:rowOff>
    </xdr:from>
    <xdr:to>
      <xdr:col>50</xdr:col>
      <xdr:colOff>114300</xdr:colOff>
      <xdr:row>79</xdr:row>
      <xdr:rowOff>59778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8750300" y="13600931"/>
          <a:ext cx="889000" cy="3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114008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314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56381</xdr:rowOff>
    </xdr:from>
    <xdr:to>
      <xdr:col>45</xdr:col>
      <xdr:colOff>177800</xdr:colOff>
      <xdr:row>79</xdr:row>
      <xdr:rowOff>68594</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7861300" y="13600931"/>
          <a:ext cx="889000" cy="12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45386</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483111" y="1324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27609</xdr:rowOff>
    </xdr:from>
    <xdr:to>
      <xdr:col>41</xdr:col>
      <xdr:colOff>50800</xdr:colOff>
      <xdr:row>79</xdr:row>
      <xdr:rowOff>68594</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6972300" y="13400709"/>
          <a:ext cx="889000" cy="212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14132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594111" y="1321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76882</xdr:rowOff>
    </xdr:from>
    <xdr:to>
      <xdr:col>36</xdr:col>
      <xdr:colOff>165100</xdr:colOff>
      <xdr:row>79</xdr:row>
      <xdr:rowOff>7032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169609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05111" y="1354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161333</xdr:rowOff>
    </xdr:from>
    <xdr:to>
      <xdr:col>55</xdr:col>
      <xdr:colOff>50800</xdr:colOff>
      <xdr:row>79</xdr:row>
      <xdr:rowOff>91483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3534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76260</xdr:rowOff>
    </xdr:from>
    <xdr:ext cx="469744"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3449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8978</xdr:rowOff>
    </xdr:from>
    <xdr:to>
      <xdr:col>50</xdr:col>
      <xdr:colOff>165100</xdr:colOff>
      <xdr:row>79</xdr:row>
      <xdr:rowOff>110578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3553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101705</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04428" y="1364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5581</xdr:rowOff>
    </xdr:from>
    <xdr:to>
      <xdr:col>46</xdr:col>
      <xdr:colOff>38100</xdr:colOff>
      <xdr:row>79</xdr:row>
      <xdr:rowOff>107181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355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98308</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15428" y="13642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17794</xdr:rowOff>
    </xdr:from>
    <xdr:to>
      <xdr:col>41</xdr:col>
      <xdr:colOff>101600</xdr:colOff>
      <xdr:row>79</xdr:row>
      <xdr:rowOff>119394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356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110521</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26428" y="13655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148259</xdr:rowOff>
    </xdr:from>
    <xdr:to>
      <xdr:col>36</xdr:col>
      <xdr:colOff>165100</xdr:colOff>
      <xdr:row>78</xdr:row>
      <xdr:rowOff>78409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3349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94936</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05111" y="13125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149516</xdr:rowOff>
    </xdr:from>
    <xdr:to>
      <xdr:col>54</xdr:col>
      <xdr:colOff>189865</xdr:colOff>
      <xdr:row>99</xdr:row>
      <xdr:rowOff>44450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10475595" y="15408566"/>
          <a:ext cx="1270" cy="1609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96193</xdr:rowOff>
    </xdr:from>
    <xdr:ext cx="599010" cy="259045"/>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10528300" y="1518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149516</xdr:rowOff>
    </xdr:from>
    <xdr:to>
      <xdr:col>55</xdr:col>
      <xdr:colOff>88900</xdr:colOff>
      <xdr:row>89</xdr:row>
      <xdr:rowOff>149516</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540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75349</xdr:rowOff>
    </xdr:from>
    <xdr:to>
      <xdr:col>55</xdr:col>
      <xdr:colOff>0</xdr:colOff>
      <xdr:row>97</xdr:row>
      <xdr:rowOff>88151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9639300" y="16534549"/>
          <a:ext cx="838200" cy="184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89767</xdr:rowOff>
    </xdr:from>
    <xdr:ext cx="534377" cy="259045"/>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10528300" y="16548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111340</xdr:rowOff>
    </xdr:from>
    <xdr:to>
      <xdr:col>55</xdr:col>
      <xdr:colOff>50800</xdr:colOff>
      <xdr:row>97</xdr:row>
      <xdr:rowOff>41490</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10426700" y="165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88151</xdr:rowOff>
    </xdr:from>
    <xdr:to>
      <xdr:col>50</xdr:col>
      <xdr:colOff>114300</xdr:colOff>
      <xdr:row>98</xdr:row>
      <xdr:rowOff>8065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8750300" y="16718801"/>
          <a:ext cx="889000" cy="91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101512</xdr:rowOff>
    </xdr:from>
    <xdr:to>
      <xdr:col>50</xdr:col>
      <xdr:colOff>165100</xdr:colOff>
      <xdr:row>97</xdr:row>
      <xdr:rowOff>31662</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588500" y="1656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48189</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72111" y="1633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127763</xdr:rowOff>
    </xdr:from>
    <xdr:to>
      <xdr:col>45</xdr:col>
      <xdr:colOff>177800</xdr:colOff>
      <xdr:row>98</xdr:row>
      <xdr:rowOff>8065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7861300" y="16758413"/>
          <a:ext cx="889000" cy="5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150609</xdr:rowOff>
    </xdr:from>
    <xdr:to>
      <xdr:col>46</xdr:col>
      <xdr:colOff>38100</xdr:colOff>
      <xdr:row>97</xdr:row>
      <xdr:rowOff>80759</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99500" y="1660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97286</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83111" y="1638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127763</xdr:rowOff>
    </xdr:from>
    <xdr:to>
      <xdr:col>41</xdr:col>
      <xdr:colOff>50800</xdr:colOff>
      <xdr:row>98</xdr:row>
      <xdr:rowOff>24422</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6972300" y="16758413"/>
          <a:ext cx="889000" cy="6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90627</xdr:rowOff>
    </xdr:from>
    <xdr:to>
      <xdr:col>41</xdr:col>
      <xdr:colOff>101600</xdr:colOff>
      <xdr:row>97</xdr:row>
      <xdr:rowOff>20777</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10500" y="165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37304</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94111" y="16325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126581</xdr:rowOff>
    </xdr:from>
    <xdr:to>
      <xdr:col>36</xdr:col>
      <xdr:colOff>165100</xdr:colOff>
      <xdr:row>97</xdr:row>
      <xdr:rowOff>56731</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921500" y="165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73258</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05111" y="1636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24549</xdr:rowOff>
    </xdr:from>
    <xdr:to>
      <xdr:col>55</xdr:col>
      <xdr:colOff>50800</xdr:colOff>
      <xdr:row>96</xdr:row>
      <xdr:rowOff>126149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10426700" y="16483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47426</xdr:rowOff>
    </xdr:from>
    <xdr:ext cx="534377" cy="259045"/>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10528300" y="16335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37351</xdr:rowOff>
    </xdr:from>
    <xdr:to>
      <xdr:col>50</xdr:col>
      <xdr:colOff>165100</xdr:colOff>
      <xdr:row>97</xdr:row>
      <xdr:rowOff>138951</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588500" y="16668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130078</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372111" y="1676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128715</xdr:rowOff>
    </xdr:from>
    <xdr:to>
      <xdr:col>46</xdr:col>
      <xdr:colOff>38100</xdr:colOff>
      <xdr:row>98</xdr:row>
      <xdr:rowOff>58865</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99500" y="1675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49992</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483111" y="16852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76963</xdr:rowOff>
    </xdr:from>
    <xdr:to>
      <xdr:col>41</xdr:col>
      <xdr:colOff>101600</xdr:colOff>
      <xdr:row>98</xdr:row>
      <xdr:rowOff>7113</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0500" y="1670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169690</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594111" y="1680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145072</xdr:rowOff>
    </xdr:from>
    <xdr:to>
      <xdr:col>36</xdr:col>
      <xdr:colOff>165100</xdr:colOff>
      <xdr:row>98</xdr:row>
      <xdr:rowOff>75222</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921500" y="16775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66349</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05111" y="16868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353119"/>
          <a:ext cx="1269"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801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1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35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32290</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547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69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94209</xdr:rowOff>
    </xdr:from>
    <xdr:to>
      <xdr:col>81</xdr:col>
      <xdr:colOff>50800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780759"/>
          <a:ext cx="889000" cy="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6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67908</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41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94209</xdr:rowOff>
    </xdr:from>
    <xdr:to>
      <xdr:col>76</xdr:col>
      <xdr:colOff>114300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3703300" y="6780759"/>
          <a:ext cx="889000" cy="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6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79076</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42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62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52395</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39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94745</xdr:rowOff>
    </xdr:from>
    <xdr:to>
      <xdr:col>67</xdr:col>
      <xdr:colOff>101600</xdr:colOff>
      <xdr:row>39</xdr:row>
      <xdr:rowOff>24895</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60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41423</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38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159289</xdr:rowOff>
    </xdr:from>
    <xdr:ext cx="249299"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674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43409</xdr:rowOff>
    </xdr:from>
    <xdr:to>
      <xdr:col>76</xdr:col>
      <xdr:colOff>165100</xdr:colOff>
      <xdr:row>39</xdr:row>
      <xdr:rowOff>145009</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72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136136</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03017" y="68226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58338</xdr:rowOff>
    </xdr:from>
    <xdr:to>
      <xdr:col>85</xdr:col>
      <xdr:colOff>127000</xdr:colOff>
      <xdr:row>75</xdr:row>
      <xdr:rowOff>90456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5481300" y="12917088"/>
          <a:ext cx="838200" cy="3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57504</xdr:rowOff>
    </xdr:from>
    <xdr:ext cx="534377"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2744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13380</xdr:rowOff>
    </xdr:from>
    <xdr:to>
      <xdr:col>81</xdr:col>
      <xdr:colOff>50800</xdr:colOff>
      <xdr:row>75</xdr:row>
      <xdr:rowOff>58338</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4592300" y="12872130"/>
          <a:ext cx="889000" cy="44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106551</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14111" y="1296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13380</xdr:rowOff>
    </xdr:from>
    <xdr:to>
      <xdr:col>76</xdr:col>
      <xdr:colOff>114300</xdr:colOff>
      <xdr:row>75</xdr:row>
      <xdr:rowOff>29896</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3703300" y="12872130"/>
          <a:ext cx="889000" cy="1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93883</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325111" y="1295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29896</xdr:rowOff>
    </xdr:from>
    <xdr:to>
      <xdr:col>71</xdr:col>
      <xdr:colOff>177800</xdr:colOff>
      <xdr:row>75</xdr:row>
      <xdr:rowOff>64891</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2814300" y="12888646"/>
          <a:ext cx="889000" cy="34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123696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298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84709</xdr:rowOff>
    </xdr:from>
    <xdr:to>
      <xdr:col>67</xdr:col>
      <xdr:colOff>101600</xdr:colOff>
      <xdr:row>76</xdr:row>
      <xdr:rowOff>14858</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5987</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303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39656</xdr:rowOff>
    </xdr:from>
    <xdr:to>
      <xdr:col>85</xdr:col>
      <xdr:colOff>177800</xdr:colOff>
      <xdr:row>75</xdr:row>
      <xdr:rowOff>141256</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289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18083</xdr:rowOff>
    </xdr:from>
    <xdr:ext cx="534377"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2876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7538</xdr:rowOff>
    </xdr:from>
    <xdr:to>
      <xdr:col>81</xdr:col>
      <xdr:colOff>101600</xdr:colOff>
      <xdr:row>75</xdr:row>
      <xdr:rowOff>109138</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286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125665</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14111" y="12641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134030</xdr:rowOff>
    </xdr:from>
    <xdr:to>
      <xdr:col>76</xdr:col>
      <xdr:colOff>165100</xdr:colOff>
      <xdr:row>75</xdr:row>
      <xdr:rowOff>64180</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282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80707</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25111" y="12596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150546</xdr:rowOff>
    </xdr:from>
    <xdr:to>
      <xdr:col>72</xdr:col>
      <xdr:colOff>38100</xdr:colOff>
      <xdr:row>75</xdr:row>
      <xdr:rowOff>80696</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2837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97223</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2613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14091</xdr:rowOff>
    </xdr:from>
    <xdr:to>
      <xdr:col>67</xdr:col>
      <xdr:colOff>101600</xdr:colOff>
      <xdr:row>75</xdr:row>
      <xdr:rowOff>115691</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287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132218</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2648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積立金グラフ枠">
          <a:extLst>
            <a:ext uri="{FF2B5EF4-FFF2-40B4-BE49-F238E27FC236}">
              <a16:creationId xmlns:a16="http://schemas.microsoft.com/office/drawing/2014/main" id="{00000000-0008-0000-0600-0000A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8" name="積立金最小値テキスト">
          <a:extLst>
            <a:ext uri="{FF2B5EF4-FFF2-40B4-BE49-F238E27FC236}">
              <a16:creationId xmlns:a16="http://schemas.microsoft.com/office/drawing/2014/main" id="{00000000-0008-0000-0600-0000A6020000}"/>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80" name="積立金最大値テキスト">
          <a:extLst>
            <a:ext uri="{FF2B5EF4-FFF2-40B4-BE49-F238E27FC236}">
              <a16:creationId xmlns:a16="http://schemas.microsoft.com/office/drawing/2014/main" id="{00000000-0008-0000-0600-0000A8020000}"/>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53710</xdr:rowOff>
    </xdr:from>
    <xdr:to>
      <xdr:col>85</xdr:col>
      <xdr:colOff>127000</xdr:colOff>
      <xdr:row>97</xdr:row>
      <xdr:rowOff>100107</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5481300" y="16684360"/>
          <a:ext cx="838200" cy="46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110989</xdr:rowOff>
    </xdr:from>
    <xdr:ext cx="534377" cy="259045"/>
    <xdr:sp macro="" textlink="">
      <xdr:nvSpPr>
        <xdr:cNvPr id="683" name="積立金平均値テキスト">
          <a:extLst>
            <a:ext uri="{FF2B5EF4-FFF2-40B4-BE49-F238E27FC236}">
              <a16:creationId xmlns:a16="http://schemas.microsoft.com/office/drawing/2014/main" id="{00000000-0008-0000-0600-0000AB020000}"/>
            </a:ext>
          </a:extLst>
        </xdr:cNvPr>
        <xdr:cNvSpPr txBox="1"/>
      </xdr:nvSpPr>
      <xdr:spPr>
        <a:xfrm>
          <a:off x="16370300" y="16741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97335</xdr:rowOff>
    </xdr:from>
    <xdr:to>
      <xdr:col>81</xdr:col>
      <xdr:colOff>50800</xdr:colOff>
      <xdr:row>97</xdr:row>
      <xdr:rowOff>100107</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4592300" y="16727985"/>
          <a:ext cx="889000" cy="2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39643</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14111" y="16841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97335</xdr:rowOff>
    </xdr:from>
    <xdr:to>
      <xdr:col>76</xdr:col>
      <xdr:colOff>114300</xdr:colOff>
      <xdr:row>98</xdr:row>
      <xdr:rowOff>23854</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3703300" y="16727985"/>
          <a:ext cx="889000" cy="97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47342</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4325111" y="16849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171421</xdr:rowOff>
    </xdr:from>
    <xdr:to>
      <xdr:col>71</xdr:col>
      <xdr:colOff>177800</xdr:colOff>
      <xdr:row>98</xdr:row>
      <xdr:rowOff>23854</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2814300" y="16802071"/>
          <a:ext cx="889000" cy="2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72190</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436111" y="1653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2763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104886</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547111" y="1690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2910</xdr:rowOff>
    </xdr:from>
    <xdr:to>
      <xdr:col>85</xdr:col>
      <xdr:colOff>177800</xdr:colOff>
      <xdr:row>97</xdr:row>
      <xdr:rowOff>104510</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6268700" y="1663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25787</xdr:rowOff>
    </xdr:from>
    <xdr:ext cx="534377" cy="259045"/>
    <xdr:sp macro="" textlink="">
      <xdr:nvSpPr>
        <xdr:cNvPr id="702" name="積立金該当値テキスト">
          <a:extLst>
            <a:ext uri="{FF2B5EF4-FFF2-40B4-BE49-F238E27FC236}">
              <a16:creationId xmlns:a16="http://schemas.microsoft.com/office/drawing/2014/main" id="{00000000-0008-0000-0600-0000BE020000}"/>
            </a:ext>
          </a:extLst>
        </xdr:cNvPr>
        <xdr:cNvSpPr txBox="1"/>
      </xdr:nvSpPr>
      <xdr:spPr>
        <a:xfrm>
          <a:off x="16370300" y="16484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49307</xdr:rowOff>
    </xdr:from>
    <xdr:to>
      <xdr:col>81</xdr:col>
      <xdr:colOff>101600</xdr:colOff>
      <xdr:row>97</xdr:row>
      <xdr:rowOff>150907</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5430500" y="16679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167434</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14111" y="1645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46535</xdr:rowOff>
    </xdr:from>
    <xdr:to>
      <xdr:col>76</xdr:col>
      <xdr:colOff>165100</xdr:colOff>
      <xdr:row>97</xdr:row>
      <xdr:rowOff>148135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4541500" y="1667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164662</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325111" y="1645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144504</xdr:rowOff>
    </xdr:from>
    <xdr:to>
      <xdr:col>72</xdr:col>
      <xdr:colOff>38100</xdr:colOff>
      <xdr:row>98</xdr:row>
      <xdr:rowOff>74654</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3652500" y="16775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65781</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36111" y="1686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120621</xdr:rowOff>
    </xdr:from>
    <xdr:to>
      <xdr:col>67</xdr:col>
      <xdr:colOff>101600</xdr:colOff>
      <xdr:row>98</xdr:row>
      <xdr:rowOff>50771</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2763500" y="1675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67298</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47111" y="16526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145610</xdr:rowOff>
    </xdr:from>
    <xdr:ext cx="469744" cy="25904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2212300" y="6317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142486</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088428" y="6314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147134</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199428" y="631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138828</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10428" y="631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162738</xdr:rowOff>
    </xdr:from>
    <xdr:to>
      <xdr:col>98</xdr:col>
      <xdr:colOff>38100</xdr:colOff>
      <xdr:row>38</xdr:row>
      <xdr:rowOff>92888</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05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109415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21428" y="628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121412</xdr:rowOff>
    </xdr:from>
    <xdr:to>
      <xdr:col>116</xdr:col>
      <xdr:colOff>62864</xdr:colOff>
      <xdr:row>59</xdr:row>
      <xdr:rowOff>98878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93912"/>
          <a:ext cx="1269" cy="152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68089</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46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121412</xdr:rowOff>
    </xdr:from>
    <xdr:to>
      <xdr:col>116</xdr:col>
      <xdr:colOff>152400</xdr:colOff>
      <xdr:row>50</xdr:row>
      <xdr:rowOff>121412</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93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97790</xdr:rowOff>
    </xdr:from>
    <xdr:to>
      <xdr:col>116</xdr:col>
      <xdr:colOff>63500</xdr:colOff>
      <xdr:row>59</xdr:row>
      <xdr:rowOff>97790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1323300" y="102133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169689</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770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146812</xdr:rowOff>
    </xdr:from>
    <xdr:to>
      <xdr:col>116</xdr:col>
      <xdr:colOff>114300</xdr:colOff>
      <xdr:row>58</xdr:row>
      <xdr:rowOff>76962</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1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97790</xdr:rowOff>
    </xdr:from>
    <xdr:to>
      <xdr:col>111</xdr:col>
      <xdr:colOff>177800</xdr:colOff>
      <xdr:row>59</xdr:row>
      <xdr:rowOff>98878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0434300" y="10213340"/>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28593</xdr:rowOff>
    </xdr:from>
    <xdr:to>
      <xdr:col>112</xdr:col>
      <xdr:colOff>38100</xdr:colOff>
      <xdr:row>57</xdr:row>
      <xdr:rowOff>130193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80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146720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57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95504</xdr:rowOff>
    </xdr:from>
    <xdr:to>
      <xdr:col>107</xdr:col>
      <xdr:colOff>50800</xdr:colOff>
      <xdr:row>59</xdr:row>
      <xdr:rowOff>98878</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9545300" y="10211054"/>
          <a:ext cx="889000" cy="3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111869</xdr:rowOff>
    </xdr:from>
    <xdr:to>
      <xdr:col>107</xdr:col>
      <xdr:colOff>101600</xdr:colOff>
      <xdr:row>58</xdr:row>
      <xdr:rowOff>42019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88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58546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65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95504</xdr:rowOff>
    </xdr:from>
    <xdr:to>
      <xdr:col>102</xdr:col>
      <xdr:colOff>114300</xdr:colOff>
      <xdr:row>59</xdr:row>
      <xdr:rowOff>95504</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656300" y="102110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100330</xdr:rowOff>
    </xdr:from>
    <xdr:to>
      <xdr:col>102</xdr:col>
      <xdr:colOff>165100</xdr:colOff>
      <xdr:row>58</xdr:row>
      <xdr:rowOff>30480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47007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64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100003</xdr:rowOff>
    </xdr:from>
    <xdr:to>
      <xdr:col>98</xdr:col>
      <xdr:colOff>38100</xdr:colOff>
      <xdr:row>58</xdr:row>
      <xdr:rowOff>30153</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87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46680</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647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46990</xdr:rowOff>
    </xdr:from>
    <xdr:to>
      <xdr:col>116</xdr:col>
      <xdr:colOff>114300</xdr:colOff>
      <xdr:row>59</xdr:row>
      <xdr:rowOff>148590</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1016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133367</xdr:rowOff>
    </xdr:from>
    <xdr:ext cx="313932"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100774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46990</xdr:rowOff>
    </xdr:from>
    <xdr:to>
      <xdr:col>112</xdr:col>
      <xdr:colOff>38100</xdr:colOff>
      <xdr:row>59</xdr:row>
      <xdr:rowOff>148590</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1016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139717</xdr:rowOff>
    </xdr:from>
    <xdr:ext cx="313932"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66333" y="102552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44704</xdr:rowOff>
    </xdr:from>
    <xdr:to>
      <xdr:col>102</xdr:col>
      <xdr:colOff>165100</xdr:colOff>
      <xdr:row>59</xdr:row>
      <xdr:rowOff>146304</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10160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137431</xdr:rowOff>
    </xdr:from>
    <xdr:ext cx="313932"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88333" y="102529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44704</xdr:rowOff>
    </xdr:from>
    <xdr:to>
      <xdr:col>98</xdr:col>
      <xdr:colOff>38100</xdr:colOff>
      <xdr:row>59</xdr:row>
      <xdr:rowOff>146304</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10160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137431</xdr:rowOff>
    </xdr:from>
    <xdr:ext cx="313932"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99333" y="102529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125687</xdr:rowOff>
    </xdr:from>
    <xdr:to>
      <xdr:col>116</xdr:col>
      <xdr:colOff>63500</xdr:colOff>
      <xdr:row>78</xdr:row>
      <xdr:rowOff>148478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3498787"/>
          <a:ext cx="838200" cy="2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94746</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953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148478</xdr:rowOff>
    </xdr:from>
    <xdr:to>
      <xdr:col>111</xdr:col>
      <xdr:colOff>177800</xdr:colOff>
      <xdr:row>78</xdr:row>
      <xdr:rowOff>154970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3521578"/>
          <a:ext cx="889000" cy="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70347</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75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154970</xdr:rowOff>
    </xdr:from>
    <xdr:to>
      <xdr:col>107</xdr:col>
      <xdr:colOff>50800</xdr:colOff>
      <xdr:row>78</xdr:row>
      <xdr:rowOff>168939</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3528070"/>
          <a:ext cx="889000"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79788</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76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165897</xdr:rowOff>
    </xdr:from>
    <xdr:to>
      <xdr:col>102</xdr:col>
      <xdr:colOff>114300</xdr:colOff>
      <xdr:row>78</xdr:row>
      <xdr:rowOff>168939</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8656300" y="13538997"/>
          <a:ext cx="889000" cy="3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112706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80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6787</xdr:rowOff>
    </xdr:from>
    <xdr:to>
      <xdr:col>98</xdr:col>
      <xdr:colOff>38100</xdr:colOff>
      <xdr:row>76</xdr:row>
      <xdr:rowOff>108387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124914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81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74887</xdr:rowOff>
    </xdr:from>
    <xdr:to>
      <xdr:col>116</xdr:col>
      <xdr:colOff>114300</xdr:colOff>
      <xdr:row>79</xdr:row>
      <xdr:rowOff>5037</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3447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161264</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3362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97678</xdr:rowOff>
    </xdr:from>
    <xdr:to>
      <xdr:col>112</xdr:col>
      <xdr:colOff>38100</xdr:colOff>
      <xdr:row>79</xdr:row>
      <xdr:rowOff>27828</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3470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79</xdr:row>
      <xdr:rowOff>18955</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3563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104170</xdr:rowOff>
    </xdr:from>
    <xdr:to>
      <xdr:col>107</xdr:col>
      <xdr:colOff>101600</xdr:colOff>
      <xdr:row>79</xdr:row>
      <xdr:rowOff>34320</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347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79</xdr:row>
      <xdr:rowOff>25447</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3569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118139</xdr:rowOff>
    </xdr:from>
    <xdr:to>
      <xdr:col>102</xdr:col>
      <xdr:colOff>165100</xdr:colOff>
      <xdr:row>79</xdr:row>
      <xdr:rowOff>48289</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349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79</xdr:row>
      <xdr:rowOff>39416</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358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115097</xdr:rowOff>
    </xdr:from>
    <xdr:to>
      <xdr:col>98</xdr:col>
      <xdr:colOff>38100</xdr:colOff>
      <xdr:row>79</xdr:row>
      <xdr:rowOff>45247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348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79</xdr:row>
      <xdr:rowOff>36374</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3580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　</a:t>
          </a:r>
          <a:r>
            <a:rPr kumimoji="0" lang="ja-JP"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歳出総額は、住民</a:t>
          </a:r>
          <a:r>
            <a:rPr kumimoji="0" lang="en-US"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1</a:t>
          </a:r>
          <a:r>
            <a:rPr kumimoji="0" lang="ja-JP"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人当たり</a:t>
          </a:r>
          <a:r>
            <a:rPr kumimoji="0" lang="en-US"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49</a:t>
          </a:r>
          <a:r>
            <a:rPr kumimoji="0" lang="ja-JP"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万</a:t>
          </a:r>
          <a:r>
            <a:rPr kumimoji="0" lang="en-US"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3,348</a:t>
          </a:r>
          <a:r>
            <a:rPr kumimoji="0" lang="ja-JP"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円となっており、令和</a:t>
          </a:r>
          <a:r>
            <a:rPr kumimoji="0" lang="en-US"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5</a:t>
          </a:r>
          <a:r>
            <a:rPr kumimoji="0" lang="ja-JP"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年度と比較して</a:t>
          </a:r>
          <a:r>
            <a:rPr kumimoji="0" lang="en-US"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3</a:t>
          </a:r>
          <a:r>
            <a:rPr kumimoji="0" lang="ja-JP"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万</a:t>
          </a:r>
          <a:r>
            <a:rPr kumimoji="0" lang="en-US"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9,313</a:t>
          </a:r>
          <a:r>
            <a:rPr kumimoji="0" lang="ja-JP"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円の増加となった。</a:t>
          </a:r>
          <a:r>
            <a:rPr kumimoji="0" lang="ja-JP" altLang="en-US"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主な増加の要因は、給与改定に伴う人件費の増加に加え、第</a:t>
          </a:r>
          <a:r>
            <a:rPr kumimoji="0" lang="en-US"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3</a:t>
          </a:r>
          <a:r>
            <a:rPr kumimoji="0" lang="ja-JP" altLang="en-US"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号ポンプ場整備事業及び山崎頭首工改修工事等による普通建設事業費の増加が挙げられる。</a:t>
          </a:r>
          <a:endParaRPr kumimoji="0" lang="en-US"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また、類似団体</a:t>
          </a:r>
          <a:r>
            <a:rPr kumimoji="0" lang="ja-JP" altLang="en-US"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内</a:t>
          </a:r>
          <a:r>
            <a:rPr kumimoji="0" lang="ja-JP"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平均や県平均を下回る項目として、人件費や維持補修費については、ごみ処理業務、し尿処理業務、学校給食業務等を一部事務組合において運営していることに加え、消防救急業務を広域化していることが考えられ、扶助費については、高齢化率が県全体の数値</a:t>
          </a:r>
          <a:r>
            <a:rPr kumimoji="0" lang="en-US"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a:t>
          </a:r>
          <a:r>
            <a:rPr kumimoji="0" lang="ja-JP"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a:t>
          </a:r>
          <a:r>
            <a:rPr kumimoji="0" lang="en-US"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30.7</a:t>
          </a:r>
          <a:r>
            <a:rPr kumimoji="0" lang="ja-JP"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ポイント）と比較して</a:t>
          </a:r>
          <a:r>
            <a:rPr kumimoji="0" lang="en-US"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4.2</a:t>
          </a:r>
          <a:r>
            <a:rPr kumimoji="0" lang="ja-JP"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ポイント低いことが要因の一つであると考えられる。繰出金については令和</a:t>
          </a:r>
          <a:r>
            <a:rPr kumimoji="0" lang="en-US"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2</a:t>
          </a:r>
          <a:r>
            <a:rPr kumimoji="0" lang="ja-JP"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年度から継続して類似団体</a:t>
          </a:r>
          <a:r>
            <a:rPr kumimoji="0" lang="ja-JP" altLang="en-US"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内</a:t>
          </a:r>
          <a:r>
            <a:rPr kumimoji="0" lang="ja-JP"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平均や県平均を大きく下回っているが、これは、</a:t>
          </a:r>
          <a:r>
            <a:rPr kumimoji="1" lang="ja-JP"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2</a:t>
          </a:r>
          <a:r>
            <a:rPr kumimoji="1" lang="ja-JP"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年度より公共下水道事業会計が公営企業会計に移行したことで、公共下水道事業会計への繰出金が補助費等に計上されるよう</a:t>
          </a:r>
          <a:r>
            <a:rPr kumimoji="1" lang="ja-JP" altLang="en-US"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になったためである。</a:t>
          </a:r>
          <a:r>
            <a:rPr kumimoji="0" lang="ja-JP"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　静岡県公式ホームページ令和</a:t>
          </a:r>
          <a:r>
            <a:rPr kumimoji="0" lang="en-US"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6</a:t>
          </a:r>
          <a:r>
            <a:rPr kumimoji="0" lang="ja-JP"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年度高齢者福祉行政の基礎調査結果参照）</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200" baseline="0">
              <a:latin typeface="ＭＳ ゴシック" panose="020B0609070205080204" pitchFamily="49" charset="-128"/>
              <a:ea typeface="ＭＳ ゴシック" panose="020B0609070205080204" pitchFamily="49" charset="-128"/>
            </a:rPr>
            <a:t>なお、公債費については、令和</a:t>
          </a:r>
          <a:r>
            <a:rPr kumimoji="1" lang="en-US" altLang="ja-JP" sz="1200" baseline="0">
              <a:latin typeface="ＭＳ ゴシック" panose="020B0609070205080204" pitchFamily="49" charset="-128"/>
              <a:ea typeface="ＭＳ ゴシック" panose="020B0609070205080204" pitchFamily="49" charset="-128"/>
            </a:rPr>
            <a:t>5</a:t>
          </a:r>
          <a:r>
            <a:rPr kumimoji="1" lang="ja-JP" altLang="en-US" sz="1200" baseline="0">
              <a:latin typeface="ＭＳ ゴシック" panose="020B0609070205080204" pitchFamily="49" charset="-128"/>
              <a:ea typeface="ＭＳ ゴシック" panose="020B0609070205080204" pitchFamily="49" charset="-128"/>
            </a:rPr>
            <a:t>年度まで類似団体内平均よりも上回っていたが、令和</a:t>
          </a:r>
          <a:r>
            <a:rPr kumimoji="1" lang="en-US" altLang="ja-JP" sz="1200" baseline="0">
              <a:latin typeface="ＭＳ ゴシック" panose="020B0609070205080204" pitchFamily="49" charset="-128"/>
              <a:ea typeface="ＭＳ ゴシック" panose="020B0609070205080204" pitchFamily="49" charset="-128"/>
            </a:rPr>
            <a:t>6</a:t>
          </a:r>
          <a:r>
            <a:rPr kumimoji="1" lang="ja-JP" altLang="en-US" sz="1200" baseline="0">
              <a:latin typeface="ＭＳ ゴシック" panose="020B0609070205080204" pitchFamily="49" charset="-128"/>
              <a:ea typeface="ＭＳ ゴシック" panose="020B0609070205080204" pitchFamily="49" charset="-128"/>
            </a:rPr>
            <a:t>年度は、類似団体内平均よりも</a:t>
          </a:r>
          <a:r>
            <a:rPr kumimoji="1" lang="en-US" altLang="ja-JP" sz="1200" baseline="0">
              <a:latin typeface="ＭＳ ゴシック" panose="020B0609070205080204" pitchFamily="49" charset="-128"/>
              <a:ea typeface="ＭＳ ゴシック" panose="020B0609070205080204" pitchFamily="49" charset="-128"/>
            </a:rPr>
            <a:t>264</a:t>
          </a:r>
          <a:r>
            <a:rPr kumimoji="1" lang="ja-JP" altLang="en-US" sz="1200" baseline="0">
              <a:latin typeface="ＭＳ ゴシック" panose="020B0609070205080204" pitchFamily="49" charset="-128"/>
              <a:ea typeface="ＭＳ ゴシック" panose="020B0609070205080204" pitchFamily="49" charset="-128"/>
            </a:rPr>
            <a:t>円下回った。これは、「津波防災まちづくり」により実施した事業に活用した起債の元利償還金のうち、津波避難タワー設置事業に係る償還が令和</a:t>
          </a:r>
          <a:r>
            <a:rPr kumimoji="1" lang="en-US" altLang="ja-JP" sz="1200" baseline="0">
              <a:latin typeface="ＭＳ ゴシック" panose="020B0609070205080204" pitchFamily="49" charset="-128"/>
              <a:ea typeface="ＭＳ ゴシック" panose="020B0609070205080204" pitchFamily="49" charset="-128"/>
            </a:rPr>
            <a:t>5</a:t>
          </a:r>
          <a:r>
            <a:rPr kumimoji="1" lang="ja-JP" altLang="en-US" sz="1200" baseline="0">
              <a:latin typeface="ＭＳ ゴシック" panose="020B0609070205080204" pitchFamily="49" charset="-128"/>
              <a:ea typeface="ＭＳ ゴシック" panose="020B0609070205080204" pitchFamily="49" charset="-128"/>
            </a:rPr>
            <a:t>年度に一部終了したことより、公債費が減少したことが主な要因となっている。</a:t>
          </a:r>
          <a:endParaRPr kumimoji="1" lang="en-US" altLang="ja-JP" sz="1200" baseline="0">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静岡県吉田町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28,964
26,538
20.73
15,246,428
14,289,334
942,727
7,331,211
8,793,487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14.5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45974</xdr:rowOff>
    </xdr:from>
    <xdr:to>
      <xdr:col>24</xdr:col>
      <xdr:colOff>63500</xdr:colOff>
      <xdr:row>37</xdr:row>
      <xdr:rowOff>106390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6389624"/>
          <a:ext cx="8382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65404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94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45974</xdr:rowOff>
    </xdr:from>
    <xdr:to>
      <xdr:col>19</xdr:col>
      <xdr:colOff>177800</xdr:colOff>
      <xdr:row>37</xdr:row>
      <xdr:rowOff>101165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389624"/>
          <a:ext cx="889000" cy="55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13043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84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54792</xdr:rowOff>
    </xdr:from>
    <xdr:to>
      <xdr:col>15</xdr:col>
      <xdr:colOff>50800</xdr:colOff>
      <xdr:row>37</xdr:row>
      <xdr:rowOff>101165</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398442"/>
          <a:ext cx="889000" cy="46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50273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879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54792</xdr:rowOff>
    </xdr:from>
    <xdr:to>
      <xdr:col>10</xdr:col>
      <xdr:colOff>114300</xdr:colOff>
      <xdr:row>37</xdr:row>
      <xdr:rowOff>60016</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398442"/>
          <a:ext cx="889000" cy="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44068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5873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112087</xdr:rowOff>
    </xdr:from>
    <xdr:to>
      <xdr:col>6</xdr:col>
      <xdr:colOff>38100</xdr:colOff>
      <xdr:row>36</xdr:row>
      <xdr:rowOff>42237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58764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88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55590</xdr:rowOff>
    </xdr:from>
    <xdr:to>
      <xdr:col>24</xdr:col>
      <xdr:colOff>114300</xdr:colOff>
      <xdr:row>37</xdr:row>
      <xdr:rowOff>157190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39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34017</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37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166624</xdr:rowOff>
    </xdr:from>
    <xdr:to>
      <xdr:col>20</xdr:col>
      <xdr:colOff>38100</xdr:colOff>
      <xdr:row>37</xdr:row>
      <xdr:rowOff>96774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338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87901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431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50365</xdr:rowOff>
    </xdr:from>
    <xdr:to>
      <xdr:col>15</xdr:col>
      <xdr:colOff>101600</xdr:colOff>
      <xdr:row>37</xdr:row>
      <xdr:rowOff>151965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39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143091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4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3992</xdr:rowOff>
    </xdr:from>
    <xdr:to>
      <xdr:col>10</xdr:col>
      <xdr:colOff>165100</xdr:colOff>
      <xdr:row>37</xdr:row>
      <xdr:rowOff>105592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347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96719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44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9216</xdr:rowOff>
    </xdr:from>
    <xdr:to>
      <xdr:col>6</xdr:col>
      <xdr:colOff>38100</xdr:colOff>
      <xdr:row>37</xdr:row>
      <xdr:rowOff>110816</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352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101943</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44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29535</xdr:rowOff>
    </xdr:from>
    <xdr:to>
      <xdr:col>24</xdr:col>
      <xdr:colOff>63500</xdr:colOff>
      <xdr:row>57</xdr:row>
      <xdr:rowOff>49686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02185"/>
          <a:ext cx="838200" cy="20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9036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1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49686</xdr:rowOff>
    </xdr:from>
    <xdr:to>
      <xdr:col>19</xdr:col>
      <xdr:colOff>177800</xdr:colOff>
      <xdr:row>57</xdr:row>
      <xdr:rowOff>65750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22336"/>
          <a:ext cx="889000" cy="16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124100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896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65750</xdr:rowOff>
    </xdr:from>
    <xdr:to>
      <xdr:col>15</xdr:col>
      <xdr:colOff>50800</xdr:colOff>
      <xdr:row>57</xdr:row>
      <xdr:rowOff>137567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38400"/>
          <a:ext cx="889000" cy="71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151420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2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74282</xdr:rowOff>
    </xdr:from>
    <xdr:to>
      <xdr:col>10</xdr:col>
      <xdr:colOff>114300</xdr:colOff>
      <xdr:row>57</xdr:row>
      <xdr:rowOff>137567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75482"/>
          <a:ext cx="889000" cy="234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12523</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1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49899</xdr:rowOff>
    </xdr:from>
    <xdr:to>
      <xdr:col>6</xdr:col>
      <xdr:colOff>38100</xdr:colOff>
      <xdr:row>56</xdr:row>
      <xdr:rowOff>151499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142626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43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150185</xdr:rowOff>
    </xdr:from>
    <xdr:to>
      <xdr:col>24</xdr:col>
      <xdr:colOff>114300</xdr:colOff>
      <xdr:row>57</xdr:row>
      <xdr:rowOff>80335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5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1612</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02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170336</xdr:rowOff>
    </xdr:from>
    <xdr:to>
      <xdr:col>20</xdr:col>
      <xdr:colOff>38100</xdr:colOff>
      <xdr:row>57</xdr:row>
      <xdr:rowOff>100486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71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117013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46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14950</xdr:rowOff>
    </xdr:from>
    <xdr:to>
      <xdr:col>15</xdr:col>
      <xdr:colOff>101600</xdr:colOff>
      <xdr:row>57</xdr:row>
      <xdr:rowOff>116550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8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133077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562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86767</xdr:rowOff>
    </xdr:from>
    <xdr:to>
      <xdr:col>10</xdr:col>
      <xdr:colOff>165100</xdr:colOff>
      <xdr:row>58</xdr:row>
      <xdr:rowOff>16917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59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8044</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52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23482</xdr:rowOff>
    </xdr:from>
    <xdr:to>
      <xdr:col>6</xdr:col>
      <xdr:colOff>38100</xdr:colOff>
      <xdr:row>56</xdr:row>
      <xdr:rowOff>125082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24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141609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9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7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68</xdr:row>
      <xdr:rowOff>168927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151016</xdr:rowOff>
    </xdr:from>
    <xdr:to>
      <xdr:col>24</xdr:col>
      <xdr:colOff>62865</xdr:colOff>
      <xdr:row>76</xdr:row>
      <xdr:rowOff>139215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52516"/>
          <a:ext cx="1270" cy="1016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143042</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173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139215</xdr:rowOff>
    </xdr:from>
    <xdr:to>
      <xdr:col>24</xdr:col>
      <xdr:colOff>152400</xdr:colOff>
      <xdr:row>76</xdr:row>
      <xdr:rowOff>139215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169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97693</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27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151016</xdr:rowOff>
    </xdr:from>
    <xdr:to>
      <xdr:col>24</xdr:col>
      <xdr:colOff>152400</xdr:colOff>
      <xdr:row>70</xdr:row>
      <xdr:rowOff>151016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52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139215</xdr:rowOff>
    </xdr:from>
    <xdr:to>
      <xdr:col>24</xdr:col>
      <xdr:colOff>63500</xdr:colOff>
      <xdr:row>77</xdr:row>
      <xdr:rowOff>101391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3169415"/>
          <a:ext cx="838200" cy="133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74077</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76137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51200</xdr:rowOff>
    </xdr:from>
    <xdr:to>
      <xdr:col>24</xdr:col>
      <xdr:colOff>114300</xdr:colOff>
      <xdr:row>75</xdr:row>
      <xdr:rowOff>152800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2909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101391</xdr:rowOff>
    </xdr:from>
    <xdr:to>
      <xdr:col>19</xdr:col>
      <xdr:colOff>177800</xdr:colOff>
      <xdr:row>77</xdr:row>
      <xdr:rowOff>166208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303041"/>
          <a:ext cx="889000" cy="64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157642</xdr:rowOff>
    </xdr:from>
    <xdr:to>
      <xdr:col>20</xdr:col>
      <xdr:colOff>38100</xdr:colOff>
      <xdr:row>76</xdr:row>
      <xdr:rowOff>87792</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016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104319</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791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141443</xdr:rowOff>
    </xdr:from>
    <xdr:to>
      <xdr:col>15</xdr:col>
      <xdr:colOff>50800</xdr:colOff>
      <xdr:row>77</xdr:row>
      <xdr:rowOff>166208</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3343093"/>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58820</xdr:rowOff>
    </xdr:from>
    <xdr:to>
      <xdr:col>15</xdr:col>
      <xdr:colOff>101600</xdr:colOff>
      <xdr:row>76</xdr:row>
      <xdr:rowOff>160420</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08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5497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2864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141443</xdr:rowOff>
    </xdr:from>
    <xdr:to>
      <xdr:col>10</xdr:col>
      <xdr:colOff>114300</xdr:colOff>
      <xdr:row>78</xdr:row>
      <xdr:rowOff>158102</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343093"/>
          <a:ext cx="889000" cy="18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131096</xdr:rowOff>
    </xdr:from>
    <xdr:to>
      <xdr:col>10</xdr:col>
      <xdr:colOff>165100</xdr:colOff>
      <xdr:row>76</xdr:row>
      <xdr:rowOff>61246</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298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77773</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2765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21025</xdr:rowOff>
    </xdr:from>
    <xdr:to>
      <xdr:col>6</xdr:col>
      <xdr:colOff>38100</xdr:colOff>
      <xdr:row>77</xdr:row>
      <xdr:rowOff>122625</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22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139152</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2997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88415</xdr:rowOff>
    </xdr:from>
    <xdr:to>
      <xdr:col>24</xdr:col>
      <xdr:colOff>114300</xdr:colOff>
      <xdr:row>77</xdr:row>
      <xdr:rowOff>18565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11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3342</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3033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50591</xdr:rowOff>
    </xdr:from>
    <xdr:to>
      <xdr:col>20</xdr:col>
      <xdr:colOff>38100</xdr:colOff>
      <xdr:row>77</xdr:row>
      <xdr:rowOff>152191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252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143318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3344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115408</xdr:rowOff>
    </xdr:from>
    <xdr:to>
      <xdr:col>15</xdr:col>
      <xdr:colOff>101600</xdr:colOff>
      <xdr:row>78</xdr:row>
      <xdr:rowOff>45558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317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36685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3409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90643</xdr:rowOff>
    </xdr:from>
    <xdr:to>
      <xdr:col>10</xdr:col>
      <xdr:colOff>165100</xdr:colOff>
      <xdr:row>78</xdr:row>
      <xdr:rowOff>20793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292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11920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3385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107302</xdr:rowOff>
    </xdr:from>
    <xdr:to>
      <xdr:col>6</xdr:col>
      <xdr:colOff>38100</xdr:colOff>
      <xdr:row>79</xdr:row>
      <xdr:rowOff>37452</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48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28579</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573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3" name="テキスト ボックス 232">
          <a:extLst>
            <a:ext uri="{FF2B5EF4-FFF2-40B4-BE49-F238E27FC236}">
              <a16:creationId xmlns:a16="http://schemas.microsoft.com/office/drawing/2014/main" id="{00000000-0008-0000-0700-0000E9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衛生費グラフ枠">
          <a:extLst>
            <a:ext uri="{FF2B5EF4-FFF2-40B4-BE49-F238E27FC236}">
              <a16:creationId xmlns:a16="http://schemas.microsoft.com/office/drawing/2014/main" id="{00000000-0008-0000-07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4633595" y="15562754"/>
          <a:ext cx="1270" cy="13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6" name="衛生費最小値テキスト">
          <a:extLst>
            <a:ext uri="{FF2B5EF4-FFF2-40B4-BE49-F238E27FC236}">
              <a16:creationId xmlns:a16="http://schemas.microsoft.com/office/drawing/2014/main" id="{00000000-0008-0000-0700-0000EC000000}"/>
            </a:ext>
          </a:extLst>
        </xdr:cNvPr>
        <xdr:cNvSpPr txBox="1"/>
      </xdr:nvSpPr>
      <xdr:spPr>
        <a:xfrm>
          <a:off x="4686300" y="169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69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8" name="衛生費最大値テキスト">
          <a:extLst>
            <a:ext uri="{FF2B5EF4-FFF2-40B4-BE49-F238E27FC236}">
              <a16:creationId xmlns:a16="http://schemas.microsoft.com/office/drawing/2014/main" id="{00000000-0008-0000-0700-0000EE000000}"/>
            </a:ext>
          </a:extLst>
        </xdr:cNvPr>
        <xdr:cNvSpPr txBox="1"/>
      </xdr:nvSpPr>
      <xdr:spPr>
        <a:xfrm>
          <a:off x="4686300" y="153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4546600" y="1556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24910</xdr:rowOff>
    </xdr:from>
    <xdr:to>
      <xdr:col>24</xdr:col>
      <xdr:colOff>63500</xdr:colOff>
      <xdr:row>91</xdr:row>
      <xdr:rowOff>106128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3797300" y="15626860"/>
          <a:ext cx="838200" cy="81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139597</xdr:rowOff>
    </xdr:from>
    <xdr:ext cx="534377" cy="259045"/>
    <xdr:sp macro="" textlink="">
      <xdr:nvSpPr>
        <xdr:cNvPr id="241" name="衛生費平均値テキスト">
          <a:extLst>
            <a:ext uri="{FF2B5EF4-FFF2-40B4-BE49-F238E27FC236}">
              <a16:creationId xmlns:a16="http://schemas.microsoft.com/office/drawing/2014/main" id="{00000000-0008-0000-0700-0000F1000000}"/>
            </a:ext>
          </a:extLst>
        </xdr:cNvPr>
        <xdr:cNvSpPr txBox="1"/>
      </xdr:nvSpPr>
      <xdr:spPr>
        <a:xfrm>
          <a:off x="4686300" y="16427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74354</xdr:rowOff>
    </xdr:from>
    <xdr:to>
      <xdr:col>19</xdr:col>
      <xdr:colOff>177800</xdr:colOff>
      <xdr:row>91</xdr:row>
      <xdr:rowOff>106128</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908300" y="15676304"/>
          <a:ext cx="889000" cy="31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3746500" y="1641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49660</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530111" y="1650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74354</xdr:rowOff>
    </xdr:from>
    <xdr:to>
      <xdr:col>15</xdr:col>
      <xdr:colOff>50800</xdr:colOff>
      <xdr:row>91</xdr:row>
      <xdr:rowOff>139505</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2019300" y="15676304"/>
          <a:ext cx="889000" cy="6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2857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151909</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641111" y="16439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139505</xdr:rowOff>
    </xdr:from>
    <xdr:to>
      <xdr:col>10</xdr:col>
      <xdr:colOff>114300</xdr:colOff>
      <xdr:row>93</xdr:row>
      <xdr:rowOff>127519</xdr:rowOff>
    </xdr:to>
    <xdr:cxnSp macro="">
      <xdr:nvCxnSpPr>
        <xdr:cNvPr id="249" name="直線コネクタ 248">
          <a:extLst>
            <a:ext uri="{FF2B5EF4-FFF2-40B4-BE49-F238E27FC236}">
              <a16:creationId xmlns:a16="http://schemas.microsoft.com/office/drawing/2014/main" id="{00000000-0008-0000-0700-0000F9000000}"/>
            </a:ext>
          </a:extLst>
        </xdr:cNvPr>
        <xdr:cNvCxnSpPr/>
      </xdr:nvCxnSpPr>
      <xdr:spPr>
        <a:xfrm flipV="1">
          <a:off x="1130300" y="15741455"/>
          <a:ext cx="889000" cy="330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968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142308</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752111" y="1643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168256</xdr:rowOff>
    </xdr:from>
    <xdr:to>
      <xdr:col>6</xdr:col>
      <xdr:colOff>38100</xdr:colOff>
      <xdr:row>96</xdr:row>
      <xdr:rowOff>98406</xdr:rowOff>
    </xdr:to>
    <xdr:sp macro="" textlink="">
      <xdr:nvSpPr>
        <xdr:cNvPr id="252" name="フローチャート: 判断 251">
          <a:extLst>
            <a:ext uri="{FF2B5EF4-FFF2-40B4-BE49-F238E27FC236}">
              <a16:creationId xmlns:a16="http://schemas.microsoft.com/office/drawing/2014/main" id="{00000000-0008-0000-0700-0000FC000000}"/>
            </a:ext>
          </a:extLst>
        </xdr:cNvPr>
        <xdr:cNvSpPr/>
      </xdr:nvSpPr>
      <xdr:spPr>
        <a:xfrm>
          <a:off x="1079500" y="1645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89533</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863111" y="1654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145560</xdr:rowOff>
    </xdr:from>
    <xdr:to>
      <xdr:col>24</xdr:col>
      <xdr:colOff>114300</xdr:colOff>
      <xdr:row>91</xdr:row>
      <xdr:rowOff>75710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4584700" y="155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60487</xdr:rowOff>
    </xdr:from>
    <xdr:ext cx="534377" cy="259045"/>
    <xdr:sp macro="" textlink="">
      <xdr:nvSpPr>
        <xdr:cNvPr id="260" name="衛生費該当値テキスト">
          <a:extLst>
            <a:ext uri="{FF2B5EF4-FFF2-40B4-BE49-F238E27FC236}">
              <a16:creationId xmlns:a16="http://schemas.microsoft.com/office/drawing/2014/main" id="{00000000-0008-0000-0700-000004010000}"/>
            </a:ext>
          </a:extLst>
        </xdr:cNvPr>
        <xdr:cNvSpPr txBox="1"/>
      </xdr:nvSpPr>
      <xdr:spPr>
        <a:xfrm>
          <a:off x="4686300" y="15490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55328</xdr:rowOff>
    </xdr:from>
    <xdr:to>
      <xdr:col>20</xdr:col>
      <xdr:colOff>38100</xdr:colOff>
      <xdr:row>91</xdr:row>
      <xdr:rowOff>156928</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3746500" y="1565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90</xdr:row>
      <xdr:rowOff>2005</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3530111" y="15432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23554</xdr:rowOff>
    </xdr:from>
    <xdr:to>
      <xdr:col>15</xdr:col>
      <xdr:colOff>101600</xdr:colOff>
      <xdr:row>91</xdr:row>
      <xdr:rowOff>125154</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2857500" y="1562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89</xdr:row>
      <xdr:rowOff>141681</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2641111" y="1540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88705</xdr:rowOff>
    </xdr:from>
    <xdr:to>
      <xdr:col>10</xdr:col>
      <xdr:colOff>165100</xdr:colOff>
      <xdr:row>92</xdr:row>
      <xdr:rowOff>18855</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968500" y="1569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90</xdr:row>
      <xdr:rowOff>35382</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1752111" y="15465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76719</xdr:rowOff>
    </xdr:from>
    <xdr:to>
      <xdr:col>6</xdr:col>
      <xdr:colOff>38100</xdr:colOff>
      <xdr:row>94</xdr:row>
      <xdr:rowOff>6869</xdr:rowOff>
    </xdr:to>
    <xdr:sp macro="" textlink="">
      <xdr:nvSpPr>
        <xdr:cNvPr id="267" name="楕円 266">
          <a:extLst>
            <a:ext uri="{FF2B5EF4-FFF2-40B4-BE49-F238E27FC236}">
              <a16:creationId xmlns:a16="http://schemas.microsoft.com/office/drawing/2014/main" id="{00000000-0008-0000-0700-00000B010000}"/>
            </a:ext>
          </a:extLst>
        </xdr:cNvPr>
        <xdr:cNvSpPr/>
      </xdr:nvSpPr>
      <xdr:spPr>
        <a:xfrm>
          <a:off x="1079500" y="16021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92</xdr:row>
      <xdr:rowOff>23396</xdr:rowOff>
    </xdr:from>
    <xdr:ext cx="534377" cy="25904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863111" y="15796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7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労働費グラフ枠">
          <a:extLst>
            <a:ext uri="{FF2B5EF4-FFF2-40B4-BE49-F238E27FC236}">
              <a16:creationId xmlns:a16="http://schemas.microsoft.com/office/drawing/2014/main" id="{00000000-0008-0000-07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3" name="労働費最小値テキスト">
          <a:extLst>
            <a:ext uri="{FF2B5EF4-FFF2-40B4-BE49-F238E27FC236}">
              <a16:creationId xmlns:a16="http://schemas.microsoft.com/office/drawing/2014/main" id="{00000000-0008-0000-0700-000025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5" name="労働費最大値テキスト">
          <a:extLst>
            <a:ext uri="{FF2B5EF4-FFF2-40B4-BE49-F238E27FC236}">
              <a16:creationId xmlns:a16="http://schemas.microsoft.com/office/drawing/2014/main" id="{00000000-0008-0000-0700-000027010000}"/>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4826</xdr:rowOff>
    </xdr:from>
    <xdr:to>
      <xdr:col>55</xdr:col>
      <xdr:colOff>0</xdr:colOff>
      <xdr:row>39</xdr:row>
      <xdr:rowOff>5207</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9639300" y="6691376"/>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74820</xdr:rowOff>
    </xdr:from>
    <xdr:ext cx="378565" cy="259045"/>
    <xdr:sp macro="" textlink="">
      <xdr:nvSpPr>
        <xdr:cNvPr id="298" name="労働費平均値テキスト">
          <a:extLst>
            <a:ext uri="{FF2B5EF4-FFF2-40B4-BE49-F238E27FC236}">
              <a16:creationId xmlns:a16="http://schemas.microsoft.com/office/drawing/2014/main" id="{00000000-0008-0000-0700-00002A010000}"/>
            </a:ext>
          </a:extLst>
        </xdr:cNvPr>
        <xdr:cNvSpPr txBox="1"/>
      </xdr:nvSpPr>
      <xdr:spPr>
        <a:xfrm>
          <a:off x="10528300" y="6247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5207</xdr:rowOff>
    </xdr:from>
    <xdr:to>
      <xdr:col>50</xdr:col>
      <xdr:colOff>114300</xdr:colOff>
      <xdr:row>39</xdr:row>
      <xdr:rowOff>5969</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8750300" y="6691757"/>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18051</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50017" y="619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5969</xdr:rowOff>
    </xdr:from>
    <xdr:to>
      <xdr:col>45</xdr:col>
      <xdr:colOff>177800</xdr:colOff>
      <xdr:row>39</xdr:row>
      <xdr:rowOff>5969</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7861300" y="66925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6621</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61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5969</xdr:rowOff>
    </xdr:from>
    <xdr:to>
      <xdr:col>41</xdr:col>
      <xdr:colOff>50800</xdr:colOff>
      <xdr:row>39</xdr:row>
      <xdr:rowOff>5969</xdr:rowOff>
    </xdr:to>
    <xdr:cxnSp macro="">
      <xdr:nvCxnSpPr>
        <xdr:cNvPr id="306" name="直線コネクタ 305">
          <a:extLst>
            <a:ext uri="{FF2B5EF4-FFF2-40B4-BE49-F238E27FC236}">
              <a16:creationId xmlns:a16="http://schemas.microsoft.com/office/drawing/2014/main" id="{00000000-0008-0000-0700-000032010000}"/>
            </a:ext>
          </a:extLst>
        </xdr:cNvPr>
        <xdr:cNvCxnSpPr/>
      </xdr:nvCxnSpPr>
      <xdr:spPr>
        <a:xfrm>
          <a:off x="6972300" y="66925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12336</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2017" y="6184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68326</xdr:rowOff>
    </xdr:from>
    <xdr:to>
      <xdr:col>36</xdr:col>
      <xdr:colOff>165100</xdr:colOff>
      <xdr:row>37</xdr:row>
      <xdr:rowOff>169926</xdr:rowOff>
    </xdr:to>
    <xdr:sp macro="" textlink="">
      <xdr:nvSpPr>
        <xdr:cNvPr id="309" name="フローチャート: 判断 308">
          <a:extLst>
            <a:ext uri="{FF2B5EF4-FFF2-40B4-BE49-F238E27FC236}">
              <a16:creationId xmlns:a16="http://schemas.microsoft.com/office/drawing/2014/main" id="{00000000-0008-0000-0700-000035010000}"/>
            </a:ext>
          </a:extLst>
        </xdr:cNvPr>
        <xdr:cNvSpPr/>
      </xdr:nvSpPr>
      <xdr:spPr>
        <a:xfrm>
          <a:off x="6921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15003</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3017" y="6187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125476</xdr:rowOff>
    </xdr:from>
    <xdr:to>
      <xdr:col>55</xdr:col>
      <xdr:colOff>50800</xdr:colOff>
      <xdr:row>39</xdr:row>
      <xdr:rowOff>55626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10426700" y="664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40403</xdr:rowOff>
    </xdr:from>
    <xdr:ext cx="378565" cy="259045"/>
    <xdr:sp macro="" textlink="">
      <xdr:nvSpPr>
        <xdr:cNvPr id="317" name="労働費該当値テキスト">
          <a:extLst>
            <a:ext uri="{FF2B5EF4-FFF2-40B4-BE49-F238E27FC236}">
              <a16:creationId xmlns:a16="http://schemas.microsoft.com/office/drawing/2014/main" id="{00000000-0008-0000-0700-00003D010000}"/>
            </a:ext>
          </a:extLst>
        </xdr:cNvPr>
        <xdr:cNvSpPr txBox="1"/>
      </xdr:nvSpPr>
      <xdr:spPr>
        <a:xfrm>
          <a:off x="10528300" y="6555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125857</xdr:rowOff>
    </xdr:from>
    <xdr:to>
      <xdr:col>50</xdr:col>
      <xdr:colOff>165100</xdr:colOff>
      <xdr:row>39</xdr:row>
      <xdr:rowOff>56007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9588500" y="664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47134</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9450017" y="67336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126619</xdr:rowOff>
    </xdr:from>
    <xdr:to>
      <xdr:col>46</xdr:col>
      <xdr:colOff>38100</xdr:colOff>
      <xdr:row>39</xdr:row>
      <xdr:rowOff>56769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8699500" y="664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47896</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8561017" y="67344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126619</xdr:rowOff>
    </xdr:from>
    <xdr:to>
      <xdr:col>41</xdr:col>
      <xdr:colOff>101600</xdr:colOff>
      <xdr:row>39</xdr:row>
      <xdr:rowOff>56769</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7810500" y="664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47896</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7672017" y="67344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126619</xdr:rowOff>
    </xdr:from>
    <xdr:to>
      <xdr:col>36</xdr:col>
      <xdr:colOff>165100</xdr:colOff>
      <xdr:row>39</xdr:row>
      <xdr:rowOff>56769</xdr:rowOff>
    </xdr:to>
    <xdr:sp macro="" textlink="">
      <xdr:nvSpPr>
        <xdr:cNvPr id="324" name="楕円 323">
          <a:extLst>
            <a:ext uri="{FF2B5EF4-FFF2-40B4-BE49-F238E27FC236}">
              <a16:creationId xmlns:a16="http://schemas.microsoft.com/office/drawing/2014/main" id="{00000000-0008-0000-0700-000044010000}"/>
            </a:ext>
          </a:extLst>
        </xdr:cNvPr>
        <xdr:cNvSpPr/>
      </xdr:nvSpPr>
      <xdr:spPr>
        <a:xfrm>
          <a:off x="6921500" y="664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47896</xdr:rowOff>
    </xdr:from>
    <xdr:ext cx="378565" cy="2590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783017" y="67344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a:extLst>
            <a:ext uri="{FF2B5EF4-FFF2-40B4-BE49-F238E27FC236}">
              <a16:creationId xmlns:a16="http://schemas.microsoft.com/office/drawing/2014/main" id="{00000000-0008-0000-07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50" name="農林水産業費最小値テキスト">
          <a:extLst>
            <a:ext uri="{FF2B5EF4-FFF2-40B4-BE49-F238E27FC236}">
              <a16:creationId xmlns:a16="http://schemas.microsoft.com/office/drawing/2014/main" id="{00000000-0008-0000-0700-00005E010000}"/>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2" name="農林水産業費最大値テキスト">
          <a:extLst>
            <a:ext uri="{FF2B5EF4-FFF2-40B4-BE49-F238E27FC236}">
              <a16:creationId xmlns:a16="http://schemas.microsoft.com/office/drawing/2014/main" id="{00000000-0008-0000-0700-000060010000}"/>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125565</xdr:rowOff>
    </xdr:from>
    <xdr:to>
      <xdr:col>55</xdr:col>
      <xdr:colOff>0</xdr:colOff>
      <xdr:row>58</xdr:row>
      <xdr:rowOff>18485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9639300" y="9898215"/>
          <a:ext cx="838200" cy="64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20585</xdr:rowOff>
    </xdr:from>
    <xdr:ext cx="534377" cy="259045"/>
    <xdr:sp macro="" textlink="">
      <xdr:nvSpPr>
        <xdr:cNvPr id="355" name="農林水産業費平均値テキスト">
          <a:extLst>
            <a:ext uri="{FF2B5EF4-FFF2-40B4-BE49-F238E27FC236}">
              <a16:creationId xmlns:a16="http://schemas.microsoft.com/office/drawing/2014/main" id="{00000000-0008-0000-0700-000063010000}"/>
            </a:ext>
          </a:extLst>
        </xdr:cNvPr>
        <xdr:cNvSpPr txBox="1"/>
      </xdr:nvSpPr>
      <xdr:spPr>
        <a:xfrm>
          <a:off x="10528300" y="9621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18485</xdr:rowOff>
    </xdr:from>
    <xdr:to>
      <xdr:col>50</xdr:col>
      <xdr:colOff>114300</xdr:colOff>
      <xdr:row>58</xdr:row>
      <xdr:rowOff>39059</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8750300" y="9962585"/>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91927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372111" y="9521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96818</xdr:rowOff>
    </xdr:from>
    <xdr:to>
      <xdr:col>45</xdr:col>
      <xdr:colOff>177800</xdr:colOff>
      <xdr:row>58</xdr:row>
      <xdr:rowOff>39059</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a:off x="7861300" y="9869468"/>
          <a:ext cx="889000" cy="11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102366</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483111" y="953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96818</xdr:rowOff>
    </xdr:from>
    <xdr:to>
      <xdr:col>41</xdr:col>
      <xdr:colOff>50800</xdr:colOff>
      <xdr:row>58</xdr:row>
      <xdr:rowOff>87026</xdr:rowOff>
    </xdr:to>
    <xdr:cxnSp macro="">
      <xdr:nvCxnSpPr>
        <xdr:cNvPr id="363" name="直線コネクタ 362">
          <a:extLst>
            <a:ext uri="{FF2B5EF4-FFF2-40B4-BE49-F238E27FC236}">
              <a16:creationId xmlns:a16="http://schemas.microsoft.com/office/drawing/2014/main" id="{00000000-0008-0000-0700-00006B010000}"/>
            </a:ext>
          </a:extLst>
        </xdr:cNvPr>
        <xdr:cNvCxnSpPr/>
      </xdr:nvCxnSpPr>
      <xdr:spPr>
        <a:xfrm flipV="1">
          <a:off x="6972300" y="9869468"/>
          <a:ext cx="889000" cy="16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106233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953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6" name="フローチャート: 判断 365">
          <a:extLst>
            <a:ext uri="{FF2B5EF4-FFF2-40B4-BE49-F238E27FC236}">
              <a16:creationId xmlns:a16="http://schemas.microsoft.com/office/drawing/2014/main" id="{00000000-0008-0000-0700-00006E010000}"/>
            </a:ext>
          </a:extLst>
        </xdr:cNvPr>
        <xdr:cNvSpPr/>
      </xdr:nvSpPr>
      <xdr:spPr>
        <a:xfrm>
          <a:off x="6921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142429</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957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74765</xdr:rowOff>
    </xdr:from>
    <xdr:to>
      <xdr:col>55</xdr:col>
      <xdr:colOff>50800</xdr:colOff>
      <xdr:row>58</xdr:row>
      <xdr:rowOff>4915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10426700" y="984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53192</xdr:rowOff>
    </xdr:from>
    <xdr:ext cx="534377" cy="259045"/>
    <xdr:sp macro="" textlink="">
      <xdr:nvSpPr>
        <xdr:cNvPr id="374" name="農林水産業費該当値テキスト">
          <a:extLst>
            <a:ext uri="{FF2B5EF4-FFF2-40B4-BE49-F238E27FC236}">
              <a16:creationId xmlns:a16="http://schemas.microsoft.com/office/drawing/2014/main" id="{00000000-0008-0000-0700-000076010000}"/>
            </a:ext>
          </a:extLst>
        </xdr:cNvPr>
        <xdr:cNvSpPr txBox="1"/>
      </xdr:nvSpPr>
      <xdr:spPr>
        <a:xfrm>
          <a:off x="10528300" y="982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139135</xdr:rowOff>
    </xdr:from>
    <xdr:to>
      <xdr:col>50</xdr:col>
      <xdr:colOff>165100</xdr:colOff>
      <xdr:row>58</xdr:row>
      <xdr:rowOff>69285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9588500" y="991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60412</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9372111" y="10004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159709</xdr:rowOff>
    </xdr:from>
    <xdr:to>
      <xdr:col>46</xdr:col>
      <xdr:colOff>38100</xdr:colOff>
      <xdr:row>58</xdr:row>
      <xdr:rowOff>89859</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8699500" y="993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80986</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8515428" y="10025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46018</xdr:rowOff>
    </xdr:from>
    <xdr:to>
      <xdr:col>41</xdr:col>
      <xdr:colOff>101600</xdr:colOff>
      <xdr:row>57</xdr:row>
      <xdr:rowOff>147618</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7810500" y="981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138745</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7594111" y="991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36226</xdr:rowOff>
    </xdr:from>
    <xdr:to>
      <xdr:col>36</xdr:col>
      <xdr:colOff>165100</xdr:colOff>
      <xdr:row>58</xdr:row>
      <xdr:rowOff>137826</xdr:rowOff>
    </xdr:to>
    <xdr:sp macro="" textlink="">
      <xdr:nvSpPr>
        <xdr:cNvPr id="381" name="楕円 380">
          <a:extLst>
            <a:ext uri="{FF2B5EF4-FFF2-40B4-BE49-F238E27FC236}">
              <a16:creationId xmlns:a16="http://schemas.microsoft.com/office/drawing/2014/main" id="{00000000-0008-0000-0700-00007D010000}"/>
            </a:ext>
          </a:extLst>
        </xdr:cNvPr>
        <xdr:cNvSpPr/>
      </xdr:nvSpPr>
      <xdr:spPr>
        <a:xfrm>
          <a:off x="6921500" y="998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128953</xdr:rowOff>
    </xdr:from>
    <xdr:ext cx="469744"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737428" y="10073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15044</xdr:rowOff>
    </xdr:from>
    <xdr:to>
      <xdr:col>55</xdr:col>
      <xdr:colOff>0</xdr:colOff>
      <xdr:row>78</xdr:row>
      <xdr:rowOff>64171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388144"/>
          <a:ext cx="838200" cy="4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135574</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2994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15044</xdr:rowOff>
    </xdr:from>
    <xdr:to>
      <xdr:col>50</xdr:col>
      <xdr:colOff>114300</xdr:colOff>
      <xdr:row>78</xdr:row>
      <xdr:rowOff>22360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3388144"/>
          <a:ext cx="88900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14591</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87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4324</xdr:rowOff>
    </xdr:from>
    <xdr:to>
      <xdr:col>45</xdr:col>
      <xdr:colOff>177800</xdr:colOff>
      <xdr:row>78</xdr:row>
      <xdr:rowOff>22360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3377424"/>
          <a:ext cx="889000" cy="1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36697</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9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100633</xdr:rowOff>
    </xdr:from>
    <xdr:to>
      <xdr:col>41</xdr:col>
      <xdr:colOff>50800</xdr:colOff>
      <xdr:row>78</xdr:row>
      <xdr:rowOff>4324</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302283"/>
          <a:ext cx="889000" cy="75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75788</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934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125544</xdr:rowOff>
    </xdr:from>
    <xdr:to>
      <xdr:col>36</xdr:col>
      <xdr:colOff>165100</xdr:colOff>
      <xdr:row>77</xdr:row>
      <xdr:rowOff>55694</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55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72221</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93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13371</xdr:rowOff>
    </xdr:from>
    <xdr:to>
      <xdr:col>55</xdr:col>
      <xdr:colOff>50800</xdr:colOff>
      <xdr:row>78</xdr:row>
      <xdr:rowOff>114971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386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99748</xdr:rowOff>
    </xdr:from>
    <xdr:ext cx="469744"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301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135694</xdr:rowOff>
    </xdr:from>
    <xdr:to>
      <xdr:col>50</xdr:col>
      <xdr:colOff>165100</xdr:colOff>
      <xdr:row>78</xdr:row>
      <xdr:rowOff>65844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337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56971</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404428" y="13430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143010</xdr:rowOff>
    </xdr:from>
    <xdr:to>
      <xdr:col>46</xdr:col>
      <xdr:colOff>38100</xdr:colOff>
      <xdr:row>78</xdr:row>
      <xdr:rowOff>73160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34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64287</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515428" y="1343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124974</xdr:rowOff>
    </xdr:from>
    <xdr:to>
      <xdr:col>41</xdr:col>
      <xdr:colOff>101600</xdr:colOff>
      <xdr:row>78</xdr:row>
      <xdr:rowOff>55124</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32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46251</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626428" y="13419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49833</xdr:rowOff>
    </xdr:from>
    <xdr:to>
      <xdr:col>36</xdr:col>
      <xdr:colOff>165100</xdr:colOff>
      <xdr:row>77</xdr:row>
      <xdr:rowOff>151433</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251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142560</xdr:rowOff>
    </xdr:from>
    <xdr:ext cx="469744"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37428" y="13344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80911</xdr:rowOff>
    </xdr:from>
    <xdr:to>
      <xdr:col>55</xdr:col>
      <xdr:colOff>0</xdr:colOff>
      <xdr:row>96</xdr:row>
      <xdr:rowOff>51536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368661"/>
          <a:ext cx="838200" cy="142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154348</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42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51536</xdr:rowOff>
    </xdr:from>
    <xdr:to>
      <xdr:col>50</xdr:col>
      <xdr:colOff>114300</xdr:colOff>
      <xdr:row>96</xdr:row>
      <xdr:rowOff>162027</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510736"/>
          <a:ext cx="889000" cy="110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154348</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61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116230</xdr:rowOff>
    </xdr:from>
    <xdr:to>
      <xdr:col>45</xdr:col>
      <xdr:colOff>177800</xdr:colOff>
      <xdr:row>96</xdr:row>
      <xdr:rowOff>162027</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575430"/>
          <a:ext cx="889000" cy="45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32187</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31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50585</xdr:rowOff>
    </xdr:from>
    <xdr:to>
      <xdr:col>41</xdr:col>
      <xdr:colOff>50800</xdr:colOff>
      <xdr:row>96</xdr:row>
      <xdr:rowOff>116230</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509785"/>
          <a:ext cx="889000" cy="65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3128</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633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94959</xdr:rowOff>
    </xdr:from>
    <xdr:to>
      <xdr:col>36</xdr:col>
      <xdr:colOff>165100</xdr:colOff>
      <xdr:row>97</xdr:row>
      <xdr:rowOff>25109</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16236</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30111</xdr:rowOff>
    </xdr:from>
    <xdr:to>
      <xdr:col>55</xdr:col>
      <xdr:colOff>50800</xdr:colOff>
      <xdr:row>95</xdr:row>
      <xdr:rowOff>131711</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31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52988</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16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736</xdr:rowOff>
    </xdr:from>
    <xdr:to>
      <xdr:col>50</xdr:col>
      <xdr:colOff>165100</xdr:colOff>
      <xdr:row>96</xdr:row>
      <xdr:rowOff>102336</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45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118863</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235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111227</xdr:rowOff>
    </xdr:from>
    <xdr:to>
      <xdr:col>46</xdr:col>
      <xdr:colOff>38100</xdr:colOff>
      <xdr:row>97</xdr:row>
      <xdr:rowOff>41377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57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32504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66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65430</xdr:rowOff>
    </xdr:from>
    <xdr:to>
      <xdr:col>41</xdr:col>
      <xdr:colOff>101600</xdr:colOff>
      <xdr:row>96</xdr:row>
      <xdr:rowOff>167030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52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12107</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2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171235</xdr:rowOff>
    </xdr:from>
    <xdr:to>
      <xdr:col>36</xdr:col>
      <xdr:colOff>165100</xdr:colOff>
      <xdr:row>96</xdr:row>
      <xdr:rowOff>101385</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45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117912</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234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139967</xdr:rowOff>
    </xdr:from>
    <xdr:to>
      <xdr:col>85</xdr:col>
      <xdr:colOff>127000</xdr:colOff>
      <xdr:row>38</xdr:row>
      <xdr:rowOff>48984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483617"/>
          <a:ext cx="838200" cy="80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23309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6195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148272</xdr:rowOff>
    </xdr:from>
    <xdr:to>
      <xdr:col>81</xdr:col>
      <xdr:colOff>50800</xdr:colOff>
      <xdr:row>38</xdr:row>
      <xdr:rowOff>48984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4592300" y="6491922"/>
          <a:ext cx="889000" cy="72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102443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610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101295</xdr:rowOff>
    </xdr:from>
    <xdr:to>
      <xdr:col>76</xdr:col>
      <xdr:colOff>114300</xdr:colOff>
      <xdr:row>37</xdr:row>
      <xdr:rowOff>148272</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3703300" y="6444945"/>
          <a:ext cx="889000" cy="4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108424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10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78854</xdr:rowOff>
    </xdr:from>
    <xdr:to>
      <xdr:col>71</xdr:col>
      <xdr:colOff>177800</xdr:colOff>
      <xdr:row>37</xdr:row>
      <xdr:rowOff>101295</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251054"/>
          <a:ext cx="889000" cy="193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120159</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12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113970</xdr:rowOff>
    </xdr:from>
    <xdr:to>
      <xdr:col>67</xdr:col>
      <xdr:colOff>101600</xdr:colOff>
      <xdr:row>37</xdr:row>
      <xdr:rowOff>44120</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35247</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37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89167</xdr:rowOff>
    </xdr:from>
    <xdr:to>
      <xdr:col>85</xdr:col>
      <xdr:colOff>177800</xdr:colOff>
      <xdr:row>38</xdr:row>
      <xdr:rowOff>19317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432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4094</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347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169634</xdr:rowOff>
    </xdr:from>
    <xdr:to>
      <xdr:col>81</xdr:col>
      <xdr:colOff>101600</xdr:colOff>
      <xdr:row>38</xdr:row>
      <xdr:rowOff>99784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513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90911</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6606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97472</xdr:rowOff>
    </xdr:from>
    <xdr:to>
      <xdr:col>76</xdr:col>
      <xdr:colOff>165100</xdr:colOff>
      <xdr:row>38</xdr:row>
      <xdr:rowOff>27622</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441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18749</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653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50495</xdr:rowOff>
    </xdr:from>
    <xdr:to>
      <xdr:col>72</xdr:col>
      <xdr:colOff>38100</xdr:colOff>
      <xdr:row>37</xdr:row>
      <xdr:rowOff>152095</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39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143222</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48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28054</xdr:rowOff>
    </xdr:from>
    <xdr:to>
      <xdr:col>67</xdr:col>
      <xdr:colOff>101600</xdr:colOff>
      <xdr:row>36</xdr:row>
      <xdr:rowOff>129654</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200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146181</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5975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17235</xdr:rowOff>
    </xdr:from>
    <xdr:to>
      <xdr:col>85</xdr:col>
      <xdr:colOff>127000</xdr:colOff>
      <xdr:row>59</xdr:row>
      <xdr:rowOff>72230</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10132785"/>
          <a:ext cx="838200" cy="54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82190</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683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35023</xdr:rowOff>
    </xdr:from>
    <xdr:to>
      <xdr:col>81</xdr:col>
      <xdr:colOff>50800</xdr:colOff>
      <xdr:row>59</xdr:row>
      <xdr:rowOff>72230</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4592300" y="10150573"/>
          <a:ext cx="889000" cy="37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9113</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61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35023</xdr:rowOff>
    </xdr:from>
    <xdr:to>
      <xdr:col>76</xdr:col>
      <xdr:colOff>114300</xdr:colOff>
      <xdr:row>59</xdr:row>
      <xdr:rowOff>52581</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10150573"/>
          <a:ext cx="889000" cy="17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86968</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68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113890</xdr:rowOff>
    </xdr:from>
    <xdr:to>
      <xdr:col>71</xdr:col>
      <xdr:colOff>177800</xdr:colOff>
      <xdr:row>59</xdr:row>
      <xdr:rowOff>52581</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10057990"/>
          <a:ext cx="889000" cy="110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61006</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6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103661</xdr:rowOff>
    </xdr:from>
    <xdr:to>
      <xdr:col>67</xdr:col>
      <xdr:colOff>101600</xdr:colOff>
      <xdr:row>58</xdr:row>
      <xdr:rowOff>33811</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7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50338</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65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137885</xdr:rowOff>
    </xdr:from>
    <xdr:to>
      <xdr:col>85</xdr:col>
      <xdr:colOff>177800</xdr:colOff>
      <xdr:row>59</xdr:row>
      <xdr:rowOff>68035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1008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52812</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996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21430</xdr:rowOff>
    </xdr:from>
    <xdr:to>
      <xdr:col>81</xdr:col>
      <xdr:colOff>101600</xdr:colOff>
      <xdr:row>59</xdr:row>
      <xdr:rowOff>123030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1013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114157</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10229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155673</xdr:rowOff>
    </xdr:from>
    <xdr:to>
      <xdr:col>76</xdr:col>
      <xdr:colOff>165100</xdr:colOff>
      <xdr:row>59</xdr:row>
      <xdr:rowOff>85823</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10099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76950</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10192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1781</xdr:rowOff>
    </xdr:from>
    <xdr:to>
      <xdr:col>72</xdr:col>
      <xdr:colOff>38100</xdr:colOff>
      <xdr:row>59</xdr:row>
      <xdr:rowOff>103381</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1011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94508</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1021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63090</xdr:rowOff>
    </xdr:from>
    <xdr:to>
      <xdr:col>67</xdr:col>
      <xdr:colOff>101600</xdr:colOff>
      <xdr:row>58</xdr:row>
      <xdr:rowOff>164690</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1000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155817</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1009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8" name="災害復旧費グラフ枠">
          <a:extLst>
            <a:ext uri="{FF2B5EF4-FFF2-40B4-BE49-F238E27FC236}">
              <a16:creationId xmlns:a16="http://schemas.microsoft.com/office/drawing/2014/main" id="{00000000-0008-0000-0700-00007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6317595" y="12211119"/>
          <a:ext cx="1269" cy="1432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40" name="災害復旧費最小値テキスト">
          <a:extLst>
            <a:ext uri="{FF2B5EF4-FFF2-40B4-BE49-F238E27FC236}">
              <a16:creationId xmlns:a16="http://schemas.microsoft.com/office/drawing/2014/main" id="{00000000-0008-0000-0700-000080020000}"/>
            </a:ext>
          </a:extLst>
        </xdr:cNvPr>
        <xdr:cNvSpPr txBox="1"/>
      </xdr:nvSpPr>
      <xdr:spPr>
        <a:xfrm>
          <a:off x="16370300" y="13659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42" name="災害復旧費最大値テキスト">
          <a:extLst>
            <a:ext uri="{FF2B5EF4-FFF2-40B4-BE49-F238E27FC236}">
              <a16:creationId xmlns:a16="http://schemas.microsoft.com/office/drawing/2014/main" id="{00000000-0008-0000-0700-000082020000}"/>
            </a:ext>
          </a:extLst>
        </xdr:cNvPr>
        <xdr:cNvSpPr txBox="1"/>
      </xdr:nvSpPr>
      <xdr:spPr>
        <a:xfrm>
          <a:off x="16370300" y="11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6230600" y="1221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32289</xdr:rowOff>
    </xdr:from>
    <xdr:ext cx="469744" cy="259045"/>
    <xdr:sp macro="" textlink="">
      <xdr:nvSpPr>
        <xdr:cNvPr id="645" name="災害復旧費平均値テキスト">
          <a:extLst>
            <a:ext uri="{FF2B5EF4-FFF2-40B4-BE49-F238E27FC236}">
              <a16:creationId xmlns:a16="http://schemas.microsoft.com/office/drawing/2014/main" id="{00000000-0008-0000-0700-000085020000}"/>
            </a:ext>
          </a:extLst>
        </xdr:cNvPr>
        <xdr:cNvSpPr txBox="1"/>
      </xdr:nvSpPr>
      <xdr:spPr>
        <a:xfrm>
          <a:off x="16370300" y="13405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6268700" y="1355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94208</xdr:rowOff>
    </xdr:from>
    <xdr:to>
      <xdr:col>81</xdr:col>
      <xdr:colOff>50800</xdr:colOff>
      <xdr:row>79</xdr:row>
      <xdr:rowOff>98879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4592300" y="13638758"/>
          <a:ext cx="889000" cy="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5430500" y="1349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67907</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46428" y="1326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94208</xdr:rowOff>
    </xdr:from>
    <xdr:to>
      <xdr:col>76</xdr:col>
      <xdr:colOff>114300</xdr:colOff>
      <xdr:row>79</xdr:row>
      <xdr:rowOff>98879</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flipV="1">
          <a:off x="13703300" y="13638758"/>
          <a:ext cx="889000" cy="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4541500" y="135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79077</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2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3" name="直線コネクタ 652">
          <a:extLst>
            <a:ext uri="{FF2B5EF4-FFF2-40B4-BE49-F238E27FC236}">
              <a16:creationId xmlns:a16="http://schemas.microsoft.com/office/drawing/2014/main" id="{00000000-0008-0000-0700-00008D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3652500" y="1347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52396</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68428" y="1325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94746</xdr:rowOff>
    </xdr:from>
    <xdr:to>
      <xdr:col>67</xdr:col>
      <xdr:colOff>101600</xdr:colOff>
      <xdr:row>79</xdr:row>
      <xdr:rowOff>24896</xdr:rowOff>
    </xdr:to>
    <xdr:sp macro="" textlink="">
      <xdr:nvSpPr>
        <xdr:cNvPr id="656" name="フローチャート: 判断 655">
          <a:extLst>
            <a:ext uri="{FF2B5EF4-FFF2-40B4-BE49-F238E27FC236}">
              <a16:creationId xmlns:a16="http://schemas.microsoft.com/office/drawing/2014/main" id="{00000000-0008-0000-0700-000090020000}"/>
            </a:ext>
          </a:extLst>
        </xdr:cNvPr>
        <xdr:cNvSpPr/>
      </xdr:nvSpPr>
      <xdr:spPr>
        <a:xfrm>
          <a:off x="12763500" y="1346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41423</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79428" y="13243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159290</xdr:rowOff>
    </xdr:from>
    <xdr:ext cx="249299" cy="259045"/>
    <xdr:sp macro="" textlink="">
      <xdr:nvSpPr>
        <xdr:cNvPr id="664" name="災害復旧費該当値テキスト">
          <a:extLst>
            <a:ext uri="{FF2B5EF4-FFF2-40B4-BE49-F238E27FC236}">
              <a16:creationId xmlns:a16="http://schemas.microsoft.com/office/drawing/2014/main" id="{00000000-0008-0000-0700-000098020000}"/>
            </a:ext>
          </a:extLst>
        </xdr:cNvPr>
        <xdr:cNvSpPr txBox="1"/>
      </xdr:nvSpPr>
      <xdr:spPr>
        <a:xfrm>
          <a:off x="16370300" y="13532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43408</xdr:rowOff>
    </xdr:from>
    <xdr:to>
      <xdr:col>76</xdr:col>
      <xdr:colOff>165100</xdr:colOff>
      <xdr:row>79</xdr:row>
      <xdr:rowOff>145008</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4541500" y="13587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136135</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4403017" y="136806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71" name="楕円 670">
          <a:extLst>
            <a:ext uri="{FF2B5EF4-FFF2-40B4-BE49-F238E27FC236}">
              <a16:creationId xmlns:a16="http://schemas.microsoft.com/office/drawing/2014/main" id="{00000000-0008-0000-0700-00009F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5" name="公債費グラフ枠">
          <a:extLst>
            <a:ext uri="{FF2B5EF4-FFF2-40B4-BE49-F238E27FC236}">
              <a16:creationId xmlns:a16="http://schemas.microsoft.com/office/drawing/2014/main" id="{00000000-0008-0000-0700-0000B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7" name="公債費最小値テキスト">
          <a:extLst>
            <a:ext uri="{FF2B5EF4-FFF2-40B4-BE49-F238E27FC236}">
              <a16:creationId xmlns:a16="http://schemas.microsoft.com/office/drawing/2014/main" id="{00000000-0008-0000-0700-0000B9020000}"/>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9" name="公債費最大値テキスト">
          <a:extLst>
            <a:ext uri="{FF2B5EF4-FFF2-40B4-BE49-F238E27FC236}">
              <a16:creationId xmlns:a16="http://schemas.microsoft.com/office/drawing/2014/main" id="{00000000-0008-0000-0700-0000BB020000}"/>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58338</xdr:rowOff>
    </xdr:from>
    <xdr:to>
      <xdr:col>85</xdr:col>
      <xdr:colOff>127000</xdr:colOff>
      <xdr:row>95</xdr:row>
      <xdr:rowOff>90456</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5481300" y="16346088"/>
          <a:ext cx="838200" cy="3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57503</xdr:rowOff>
    </xdr:from>
    <xdr:ext cx="534377" cy="259045"/>
    <xdr:sp macro="" textlink="">
      <xdr:nvSpPr>
        <xdr:cNvPr id="702" name="公債費平均値テキスト">
          <a:extLst>
            <a:ext uri="{FF2B5EF4-FFF2-40B4-BE49-F238E27FC236}">
              <a16:creationId xmlns:a16="http://schemas.microsoft.com/office/drawing/2014/main" id="{00000000-0008-0000-0700-0000BE020000}"/>
            </a:ext>
          </a:extLst>
        </xdr:cNvPr>
        <xdr:cNvSpPr txBox="1"/>
      </xdr:nvSpPr>
      <xdr:spPr>
        <a:xfrm>
          <a:off x="16370300" y="16173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13379</xdr:rowOff>
    </xdr:from>
    <xdr:to>
      <xdr:col>81</xdr:col>
      <xdr:colOff>50800</xdr:colOff>
      <xdr:row>95</xdr:row>
      <xdr:rowOff>58338</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4592300" y="16301129"/>
          <a:ext cx="889000" cy="44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106532</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39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13379</xdr:rowOff>
    </xdr:from>
    <xdr:to>
      <xdr:col>76</xdr:col>
      <xdr:colOff>114300</xdr:colOff>
      <xdr:row>95</xdr:row>
      <xdr:rowOff>29896</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3703300" y="16301129"/>
          <a:ext cx="889000" cy="16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93882</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38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29896</xdr:rowOff>
    </xdr:from>
    <xdr:to>
      <xdr:col>71</xdr:col>
      <xdr:colOff>177800</xdr:colOff>
      <xdr:row>95</xdr:row>
      <xdr:rowOff>64891</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flipV="1">
          <a:off x="12814300" y="16317646"/>
          <a:ext cx="889000" cy="34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123429</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41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84710</xdr:rowOff>
    </xdr:from>
    <xdr:to>
      <xdr:col>67</xdr:col>
      <xdr:colOff>101600</xdr:colOff>
      <xdr:row>96</xdr:row>
      <xdr:rowOff>14860</xdr:rowOff>
    </xdr:to>
    <xdr:sp macro="" textlink="">
      <xdr:nvSpPr>
        <xdr:cNvPr id="713" name="フローチャート: 判断 712">
          <a:extLst>
            <a:ext uri="{FF2B5EF4-FFF2-40B4-BE49-F238E27FC236}">
              <a16:creationId xmlns:a16="http://schemas.microsoft.com/office/drawing/2014/main" id="{00000000-0008-0000-0700-0000C9020000}"/>
            </a:ext>
          </a:extLst>
        </xdr:cNvPr>
        <xdr:cNvSpPr/>
      </xdr:nvSpPr>
      <xdr:spPr>
        <a:xfrm>
          <a:off x="12763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5987</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46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39656</xdr:rowOff>
    </xdr:from>
    <xdr:to>
      <xdr:col>85</xdr:col>
      <xdr:colOff>177800</xdr:colOff>
      <xdr:row>95</xdr:row>
      <xdr:rowOff>141256</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6268700" y="16327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18083</xdr:rowOff>
    </xdr:from>
    <xdr:ext cx="534377" cy="259045"/>
    <xdr:sp macro="" textlink="">
      <xdr:nvSpPr>
        <xdr:cNvPr id="721" name="公債費該当値テキスト">
          <a:extLst>
            <a:ext uri="{FF2B5EF4-FFF2-40B4-BE49-F238E27FC236}">
              <a16:creationId xmlns:a16="http://schemas.microsoft.com/office/drawing/2014/main" id="{00000000-0008-0000-0700-0000D1020000}"/>
            </a:ext>
          </a:extLst>
        </xdr:cNvPr>
        <xdr:cNvSpPr txBox="1"/>
      </xdr:nvSpPr>
      <xdr:spPr>
        <a:xfrm>
          <a:off x="16370300" y="16305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7538</xdr:rowOff>
    </xdr:from>
    <xdr:to>
      <xdr:col>81</xdr:col>
      <xdr:colOff>101600</xdr:colOff>
      <xdr:row>95</xdr:row>
      <xdr:rowOff>109138</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5430500" y="162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125665</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5214111" y="16070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134029</xdr:rowOff>
    </xdr:from>
    <xdr:to>
      <xdr:col>76</xdr:col>
      <xdr:colOff>165100</xdr:colOff>
      <xdr:row>95</xdr:row>
      <xdr:rowOff>64179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4541500" y="16250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80706</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4325111" y="16025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150546</xdr:rowOff>
    </xdr:from>
    <xdr:to>
      <xdr:col>72</xdr:col>
      <xdr:colOff>38100</xdr:colOff>
      <xdr:row>95</xdr:row>
      <xdr:rowOff>80696</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3652500" y="1626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97223</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3436111" y="16042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14091</xdr:rowOff>
    </xdr:from>
    <xdr:to>
      <xdr:col>67</xdr:col>
      <xdr:colOff>101600</xdr:colOff>
      <xdr:row>95</xdr:row>
      <xdr:rowOff>115691</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2763500" y="1630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132218</xdr:rowOff>
    </xdr:from>
    <xdr:ext cx="534377"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2547111" y="16077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98650" y="6378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37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549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前年度繰上充用金グラフ枠">
          <a:extLst>
            <a:ext uri="{FF2B5EF4-FFF2-40B4-BE49-F238E27FC236}">
              <a16:creationId xmlns:a16="http://schemas.microsoft.com/office/drawing/2014/main" id="{00000000-0008-0000-07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1" name="前年度繰上充用金最小値テキスト">
          <a:extLst>
            <a:ext uri="{FF2B5EF4-FFF2-40B4-BE49-F238E27FC236}">
              <a16:creationId xmlns:a16="http://schemas.microsoft.com/office/drawing/2014/main" id="{00000000-0008-0000-0700-00002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3" name="前年度繰上充用金最大値テキスト">
          <a:extLst>
            <a:ext uri="{FF2B5EF4-FFF2-40B4-BE49-F238E27FC236}">
              <a16:creationId xmlns:a16="http://schemas.microsoft.com/office/drawing/2014/main" id="{00000000-0008-0000-0700-00002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6" name="前年度繰上充用金平均値テキスト">
          <a:extLst>
            <a:ext uri="{FF2B5EF4-FFF2-40B4-BE49-F238E27FC236}">
              <a16:creationId xmlns:a16="http://schemas.microsoft.com/office/drawing/2014/main" id="{00000000-0008-0000-0700-00002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5" name="前年度繰上充用金該当値テキスト">
          <a:extLst>
            <a:ext uri="{FF2B5EF4-FFF2-40B4-BE49-F238E27FC236}">
              <a16:creationId xmlns:a16="http://schemas.microsoft.com/office/drawing/2014/main" id="{00000000-0008-0000-0700-00003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総務費については、ふるさと納税の増加に伴い、ふるさとよしだ寄附金基金（指定寄附分）の積立金の増加により前年度比</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8,815</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円の増加となった。</a:t>
          </a:r>
          <a:endPar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民生費については、児童手当制度改正に伴う対象者の拡充や会計年度任用職員に係る人件費の増により前年度比</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14,029</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円の増加となった。また、</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類似団体</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内</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平均を下回るが、</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類似団体と比較し保育所数が少ないと推察され、施設管理コストの抑制ができているためと考えられる。</a:t>
          </a:r>
          <a:endPar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農林水産業費については、多目的広場整備工事や山崎頭首工改修事業の増加により前年度比</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3,379</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円の増加となった。</a:t>
          </a:r>
          <a:endPar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土木費については、治水対策として第</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号ポンプ整備に着手したことにより前年度比</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7,458</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円の増加となった。</a:t>
          </a:r>
          <a:endPar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消防費については、消防積載車の購入や避難所となる自治会館の空調設備補助金の増額や広域消防の委託金の増額により前年度比</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2,112</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円の増加となった。</a:t>
          </a:r>
          <a:endPar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教育費については、各小中学校の修繕費の増額や吉田町牧之原市広域施設組合への負担金（共同調理場分）の増額、教師用教科書・指導書の購入費の増額等により前年度比</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5,052</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円の増加となった。</a:t>
          </a:r>
          <a:endPar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公債費については、令和</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年度まで類似団体内平均よりも上回っていたが、令和</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年度は類似団体内平均を下回った。これは津波避難タワー設置事業に係る償還が令和</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年度に一部終了したことにより公債費が減少したことが要因となっている。</a:t>
          </a:r>
          <a:endPar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静岡県吉田町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ja-JP" altLang="en-US" sz="11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財政調整基金残高は、令和</a:t>
          </a:r>
          <a:r>
            <a:rPr kumimoji="1" lang="en-US" altLang="ja-JP" sz="11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5</a:t>
          </a:r>
          <a:r>
            <a:rPr kumimoji="1" lang="ja-JP" altLang="en-US" sz="11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年度末と比較し</a:t>
          </a:r>
          <a:r>
            <a:rPr kumimoji="1" lang="en-US" altLang="ja-JP" sz="11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5.6</a:t>
          </a:r>
          <a:r>
            <a:rPr kumimoji="1" lang="ja-JP" altLang="en-US" sz="11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億円減少した。北区いきいきセンター用地の取得や防潮堤整備等、起債適用が非該当のため一般財源で対応した普通建設事業が多く発生したことや、給与改定等による人件費の上昇などにより、結果として積立額以上の取り崩しが発生し、減額となった。</a:t>
          </a:r>
          <a:endParaRPr kumimoji="1" lang="en-US" altLang="ja-JP" sz="11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　また、実質収支額及び実質単年度収支について、地方特例交付金や地方交付税の増加に伴い歳入額が増加、また、児童手当の制度改正に伴う対象者の拡充などによる扶助費等の増加に伴い歳出額が増加し、歳入歳出共に増加となったが、歳入の増加幅が大きかったため、結果として増加となった。</a:t>
          </a:r>
          <a:endParaRPr kumimoji="1" lang="en-US" altLang="ja-JP" sz="11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静岡県吉田町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一般会計、特別会計及び公営企業会計において赤字は発生していない。</a:t>
          </a:r>
          <a:endPar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一般会計においては、今後「津波防災まちづくり」の一層の推進に加え、新たな賑わいの創出を図る</a:t>
          </a:r>
          <a:r>
            <a:rPr kumimoji="0"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a:t>
          </a:r>
          <a:r>
            <a:rPr kumimoji="0"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シーガーデンシティ構想</a:t>
          </a:r>
          <a:r>
            <a:rPr kumimoji="0"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a:t>
          </a:r>
          <a:r>
            <a:rPr kumimoji="0"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の具現化のため、財政需要の増加が見込まれることから標準財政規模比の増加が見込まれる。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特別会計においては、安定した運営を継続しているものの、高齢化率の増加等により後期高齢者医療事業における給付費が増加傾向にある。介護保険事業において</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も、</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高齢化率の増加等により、今後は後期高齢者医療事業と同様、給付費の増加が見込まれる。また、国民健康保険事業においては、令和</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4</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から令和</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年度に</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「団塊の世代」が後期高齢者医療制度へ移行</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し、</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被保険者数の減少が加速</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する</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ことが見込まれる。</a:t>
          </a:r>
          <a:endPar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公営企業会計においては、水道事業及び公共下水道事業は共に大きな標準財政規模比の変動はなく、黒字となっている。ただし、公共下水道事業は一般会計からの繰出金により赤字を発生させていない状況である。</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今後は令和</a:t>
          </a:r>
          <a:r>
            <a:rPr kumimoji="1" lang="en-US"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年度末に管渠整備が概成となること、ストックマネジメント計画による更新の平準化及び</a:t>
          </a: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起債償還のピークを過ぎたことで一般会計からの繰出金は減少していくものと推測される。</a:t>
          </a:r>
          <a:endParaRPr kumimoji="0"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すべての会計において、今後の赤字を発生させないための経費の削減に引き続き努めるとともに、新たな収入確保策や収納対策強化等の財源確保を図っていく必要がある。</a:t>
          </a:r>
          <a:endParaRPr kumimoji="0" lang="ja-JP" altLang="ja-JP" sz="11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静岡県吉田町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5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9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町上</a:t>
          </a:r>
          <a:r>
            <a:rPr kumimoji="1" lang="en-US" altLang="ja-JP" sz="9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9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号線整備事業や消防積載車整備事業等に活用した起債の元金償還が始まったが、津波避難タワー整備に係る起債の償還が一部終了したため、元利償還金は令和</a:t>
          </a:r>
          <a:r>
            <a:rPr kumimoji="1" lang="en-US" altLang="ja-JP" sz="9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9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年度と比較して約</a:t>
          </a:r>
          <a:r>
            <a:rPr kumimoji="1" lang="en-US" altLang="ja-JP" sz="9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0.6</a:t>
          </a:r>
          <a:r>
            <a:rPr kumimoji="1" lang="ja-JP" altLang="en-US" sz="9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億円減少した。</a:t>
          </a:r>
          <a:endParaRPr kumimoji="1" lang="en-US" altLang="ja-JP" sz="9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上記により、災害復旧費等に係る基準財政需要額が減少したため算入公債費等が減少した。</a:t>
          </a:r>
          <a:endParaRPr kumimoji="1" lang="en-US" altLang="ja-JP" sz="9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実質公債費比率の分子については、令和</a:t>
          </a:r>
          <a:r>
            <a:rPr kumimoji="1" lang="en-US" altLang="ja-JP" sz="9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9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と比較し、元利償還金等及び算入公債費等がともに減少しているが、元利償還金の減少幅の方が大きいため、実質公債費比率の分子は減少した。津波避難タワー整備に加え、防潮堤整備等の津波防災まちづくりを推進していることから、将来負担も考慮し必要な事業については継続して実施する。</a:t>
          </a:r>
          <a:endParaRPr kumimoji="1" lang="en-US" altLang="ja-JP" sz="9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9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公営企業債の元利償還金に対する繰入金は公共下水道事業が対象であるが、起債償還のピークを過ぎたことで減少した。</a:t>
          </a:r>
          <a:endParaRPr kumimoji="0" lang="ja-JP" altLang="ja-JP" sz="9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組合等が起こした地方債の元利償還金に対する負担金等は吉田町牧之原市広域施設組合が主な対象であるが、近年は</a:t>
          </a:r>
          <a:r>
            <a:rPr kumimoji="0" lang="ja-JP" altLang="ja-JP" sz="9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ごみ処理業務、し尿処理業務、学校給食業務等において施設の老朽化対策事業に伴う</a:t>
          </a:r>
          <a:r>
            <a:rPr kumimoji="1" lang="ja-JP" altLang="ja-JP" sz="9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借入を行っており、元金償還の開始等により増加傾向となってい</a:t>
          </a:r>
          <a:r>
            <a:rPr kumimoji="1" lang="ja-JP" altLang="en-US" sz="9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たが、牧之原市とのあん分率の減少により、組合等が起こした地方債の元利償還金に対する負担金等は減少した。</a:t>
          </a:r>
          <a:endParaRPr kumimoji="0" lang="ja-JP" altLang="ja-JP" sz="9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ja-JP" altLang="en-US" sz="10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満期一括償還地方債は利用していない。</a:t>
          </a:r>
          <a:endParaRPr kumimoji="1" lang="ja-JP" altLang="en-US" sz="1000">
            <a:solidFill>
              <a:schemeClr val="tx1"/>
            </a:solidFill>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静岡県吉田町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一般会計等に係る地方債の現在高は、地方債管理原則（当年度借入額－当年度緊急防災・減災事業債借入額＜当年度元金償還額）に基づき事業を実施することにより起債の抑制に努めた結果、令和</a:t>
          </a:r>
          <a:r>
            <a:rPr kumimoji="1" lang="en-US" altLang="ja-JP"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5</a:t>
          </a: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年度と比較し減少した。</a:t>
          </a:r>
          <a:endParaRPr kumimoji="1" lang="en-US" altLang="ja-JP"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　公営企業等繰入見込額及び組合等負担等見込額については、公共下水道事業及び吉田町牧之原市広域施設組合における地方債残高の減少により、それぞれ減少している。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　退職手当負担見込額は、フルタイム会計年度任用職員の退職手当制度適用に伴い、静岡県市町総合事務組合への積立額が増加したことにより、将来負担額が減少した。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 </a:t>
          </a:r>
          <a:r>
            <a:rPr kumimoji="1" lang="ja-JP" altLang="en-US" sz="1400" b="0" i="0" u="none" strike="noStrike" kern="0" cap="none" spc="0" normalizeH="0" baseline="0" noProof="0">
              <a:ln>
                <a:noFill/>
              </a:ln>
              <a:solidFill>
                <a:schemeClr val="tx1"/>
              </a:solidFill>
              <a:effectLst/>
              <a:uLnTx/>
              <a:uFillTx/>
              <a:latin typeface="ＭＳ ゴシック" pitchFamily="49" charset="-128"/>
              <a:ea typeface="ＭＳ ゴシック" pitchFamily="49" charset="-128"/>
              <a:cs typeface="+mn-cs"/>
            </a:rPr>
            <a:t>また、一般財源で対応した普通建設事業が多く発生し、財政調整基金の取り崩しが増加したことにより、財政調整基金の残高が減少したことで充当可能基金が減少した。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静岡県吉田町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基金全体の残高は、令和</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年度と比較して</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2.8</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億円減少した。内訳は、財政調整基金が約</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5.6</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億円の減少、その他特定目的基金が約</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2.8</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億円の増加となっている。各基金の増減理由は下記のとおり。</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不測の事態や将来の基金を活用した事業実施に備えるため、適切に残高を管理していく。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一方で、状況に合わせた基金の活用についても併せて検討していく。</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その他</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特定目的基金のうち最も積立額が多い基金はふるさとよしだ寄附金基金であり、吉田町の主要事業「災害に強く安全・安心に暮らせるまちづくり」、「豊かな自然と共生するまちづくり」、「活力と魅力あふれる産業振興のまちづくり」、「多様な人々が快適に暮らせるまちづくり」、「誰もが健康でいきいきと暮らせるまちづくり」、「次代を担う心豊かな人を育むまちづくり」、「行政と住民が一体となって取り組むまちづくり」の</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項目について、ふるさと納税寄附金の用途を指定された指定寄附分を当基金に積み立てて、翌年度以降の事業に充当している。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また、小中学校の建設に備えた「吉田町立小・中学校建設基金」、吉田町の教育の振興を図るための「吉田町教育振興基金」を合わせた</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つの基金でその他特定目的基金残高の約</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97</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％以上を占めている。</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は前年度と比較し当初予算時の吉田町教育振興基金と吉田町地域福祉基金の取崩しによる基金残高の微減があるものの、ふるさと納税額のうち、基金に積み立てる指定寄附分が増加し、ふるさとよしだ寄附金基金への積立額が増加したことで、基金残高が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ふるさとよしだ寄附金基金については、ふるさと納税に係る寄附金の指定寄附を原資としているため、寄附者の意向に沿った活用をしつつ、今後の事業展開に合わせて適正な基金の積立に努めていく。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また、その他特定目的基金についても今後の事業の動向を注視し、基金の目的に沿った運用を行うとともに、状況に合わせた活用について検討を行う。</a:t>
          </a: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財政調整基金の残高は、令和</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年度と比較し約</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5.6</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億円減少した。要因としては、北区いきいきセンター用地の取得や防潮堤整備等の一般財源で対応した普通建設事業が多く発生したことや給与改定等による人件費の上昇などで、結果として積立額以上の取り崩しが発生したためであ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不測の事態への備えとして、引き続き一定の残高を確保するよう努める。財政調整基金残高の目標額を</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20</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億円としていることから、必要な事業の推進を図りつつ基金残高の増加を目指す。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基金利息を積み立てたのみであるため、令和</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年度と比較し同額となっている。</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年度に減債基金を活用した繰上償還により将来負担が軽減したが、今後の事業実施に伴う借入予定や償還の見込みから積立ての必要性を検討していく。</a:t>
          </a:r>
          <a:endParaRPr kumimoji="1" lang="en-US" altLang="ja-JP" sz="13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BC66363-7981-4CAC-8AAB-6AA838912B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6B4B8B8-19D1-4E94-A147-BB7CCEB0B0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970E383-49A0-45AB-8150-6468DC4B6FF0}"/>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161B3FFC-26D6-4A1D-90EA-6580F1681D96}"/>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8914BE07-F918-4CE9-AFA1-790B6840BE0A}"/>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CCD9F5D-ED2D-4634-A159-9E2F16BB12A2}"/>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静岡県吉田町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C5DCBB2E-DE61-471A-804A-334B5C474B10}"/>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891FDFB1-F95E-4ECC-8297-EAD92D84A44D}"/>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39C449E-3919-4CA4-AE5C-94C31A9A5FEC}"/>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FD15F115-6AC8-4379-B222-315F967744C9}"/>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7DB5479-2A13-4681-AE35-F6715837703E}"/>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EE9C655-2236-42CA-AD96-2858F81033D5}"/>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28,964
26,538
20.73
15,246,428
14,289,334
942,727
7,331,211
8,793,487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1F19257A-6C2C-4145-8311-26DCED333116}"/>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4274B157-65E8-40C1-9957-9F5E417B001A}"/>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986E22E-34A7-49E7-94F9-DD4B146EF563}"/>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14.5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BFF1AB41-63CE-4A40-B54A-74869CEBC345}"/>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1E134EC-C225-497D-A9A0-990A564FEE96}"/>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223BB4F-CBB9-4E74-84FF-5730DBCBC386}"/>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B84C8C26-4FAC-4CE3-9E45-D84DC0F3E0F9}"/>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83477B6-50AB-4671-9610-352C982DCD06}"/>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572DD2FB-ABED-4B34-9ADD-97B34C3DB0AF}"/>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DD07E848-9264-420C-8C30-C93A7B6FA519}"/>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8FB33F08-92E6-4072-ABA3-4FBDEAFBF776}"/>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B559F082-D7BB-43EA-856D-E4AA308CD20D}"/>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441C98BC-31A6-4315-97D4-A5C48775D7F3}"/>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28A64480-44D4-418B-8A56-B635A5753311}"/>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A95BE212-15DD-4A17-A237-B91C062D04B0}"/>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27A4D3F-CE37-4359-94A7-C0194C51DC0B}"/>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D7E2E7D3-073F-4CE2-B35B-21438E6A9C90}"/>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B4251F11-8104-4D5C-A482-734DD547E3D1}"/>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CE56200-8DF8-4869-B94E-25542CF00BAE}"/>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4ED71BFB-98CA-4A8C-8005-1ACBC4DA904C}"/>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27906D2F-F259-4FB7-951F-5AD27283C28F}"/>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E04C3B8-53CC-45FA-8711-709CFAE472BE}"/>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2093A832-EF9F-4ECD-AAA5-256B659A7BFD}"/>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8FD8FDD-6EF9-4F0C-A9E9-D5143BF87CE1}"/>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2C85B3A3-0FDA-45D9-88C4-7AD96CECC934}"/>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92AA1BBD-66EC-49D3-A558-D63006C75009}"/>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0C7D21E-0E2B-488A-8287-BBD0D13A772A}"/>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13433ED2-1E7D-422D-9D16-9A305489B222}"/>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71C7D265-F49D-4467-8EFA-4462EE12C33F}"/>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6207731-1F28-4DD5-BB47-342EF58EE21A}"/>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336B6CC6-01DE-4193-BA00-3F7B01FD3ABF}"/>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38A793B-A17F-42EC-A045-33E532C5CCBF}"/>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95E0DAFC-DE07-49FC-A5FE-ECBF3B5654A8}"/>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DD35710-5132-46ED-AC3D-C07945B7828D}"/>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B2997A11-E7ED-44D6-91FB-9FB831AAF9AE}"/>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　平成</a:t>
          </a:r>
          <a:r>
            <a:rPr kumimoji="1" lang="en-US" altLang="ja-JP" sz="1100">
              <a:solidFill>
                <a:schemeClr val="tx1"/>
              </a:solidFill>
              <a:latin typeface="ＭＳ Ｐゴシック" panose="020B0600070205080204" pitchFamily="50" charset="-128"/>
              <a:ea typeface="ＭＳ Ｐゴシック" panose="020B0600070205080204" pitchFamily="50" charset="-128"/>
            </a:rPr>
            <a:t>23</a:t>
          </a:r>
          <a:r>
            <a:rPr kumimoji="1" lang="ja-JP" altLang="en-US" sz="1100">
              <a:solidFill>
                <a:schemeClr val="tx1"/>
              </a:solidFill>
              <a:latin typeface="ＭＳ Ｐゴシック" panose="020B0600070205080204" pitchFamily="50" charset="-128"/>
              <a:ea typeface="ＭＳ Ｐゴシック" panose="020B0600070205080204" pitchFamily="50" charset="-128"/>
            </a:rPr>
            <a:t>年に発生した東日本大震災以降、沿岸部に位置する当町は、「津波防災まちづくり」を強力に推進し、住民の生命及び安全を守るために、津波避難タワーの建設や、避難路の整備、防災拠点の整備、公共施設の耐震化や小中学校の校舎及び体育館の空調設備等整備を行ってきたため、有形固定資産減価償却率は類似団体平均と比較して低くなっている。 </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359B7623-E1D0-4197-BD90-FBA13EFC258F}"/>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11555BF9-BB9E-47FE-AF9B-23BFE018F2B1}"/>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7617635C-1E15-4DE3-81D5-ECB56010F285}"/>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1900DC50-6CAB-498F-80B5-8DEB1FC8EC7F}"/>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80C565EE-75E5-4078-A02E-2A9DB39241F1}"/>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F3F2DCAF-486B-4069-91E9-6CBD20F6957C}"/>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16A788FB-EF47-4093-ABDC-6B4FCBBFFE6E}"/>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4852CDD6-13C7-49CB-BDBC-8B8DF0CD2183}"/>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12D178C0-C759-46F4-BB39-EEC47048C4C4}"/>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9C53CBA3-7F20-4682-B962-185673B029DB}"/>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110237E0-646F-48B9-9E7F-DB1295C44B2B}"/>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BBD052B5-0495-420C-97B4-8ADB77FC3B72}"/>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F54301DB-CDBE-4E2D-89D1-172E92B9C963}"/>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DDFF9095-807F-45E1-B224-F7731D9866E9}"/>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1D0288A2-43FF-4AD9-AEDC-740129947034}"/>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73E3A356-6489-4DC2-950B-F5258E4371D7}"/>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65" name="直線コネクタ 64">
          <a:extLst>
            <a:ext uri="{FF2B5EF4-FFF2-40B4-BE49-F238E27FC236}">
              <a16:creationId xmlns:a16="http://schemas.microsoft.com/office/drawing/2014/main" id="{8B124977-B916-494A-B457-E25D29DB6B09}"/>
            </a:ext>
          </a:extLst>
        </xdr:cNvPr>
        <xdr:cNvCxnSpPr/>
      </xdr:nvCxnSpPr>
      <xdr:spPr>
        <a:xfrm flipV="1">
          <a:off x="4206240" y="5369983"/>
          <a:ext cx="1270" cy="1013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66" name="有形固定資産減価償却率最小値テキスト">
          <a:extLst>
            <a:ext uri="{FF2B5EF4-FFF2-40B4-BE49-F238E27FC236}">
              <a16:creationId xmlns:a16="http://schemas.microsoft.com/office/drawing/2014/main" id="{B301CBA3-41D8-429A-869E-2741666CBFAD}"/>
            </a:ext>
          </a:extLst>
        </xdr:cNvPr>
        <xdr:cNvSpPr txBox="1"/>
      </xdr:nvSpPr>
      <xdr:spPr>
        <a:xfrm>
          <a:off x="4258945" y="6387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67" name="直線コネクタ 66">
          <a:extLst>
            <a:ext uri="{FF2B5EF4-FFF2-40B4-BE49-F238E27FC236}">
              <a16:creationId xmlns:a16="http://schemas.microsoft.com/office/drawing/2014/main" id="{87772E9F-0635-4644-960A-787C0F08124C}"/>
            </a:ext>
          </a:extLst>
        </xdr:cNvPr>
        <xdr:cNvCxnSpPr/>
      </xdr:nvCxnSpPr>
      <xdr:spPr>
        <a:xfrm>
          <a:off x="4119245" y="6383444"/>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68" name="有形固定資産減価償却率最大値テキスト">
          <a:extLst>
            <a:ext uri="{FF2B5EF4-FFF2-40B4-BE49-F238E27FC236}">
              <a16:creationId xmlns:a16="http://schemas.microsoft.com/office/drawing/2014/main" id="{7EDA013A-6C8B-41F6-B2C5-BBA2B1308591}"/>
            </a:ext>
          </a:extLst>
        </xdr:cNvPr>
        <xdr:cNvSpPr txBox="1"/>
      </xdr:nvSpPr>
      <xdr:spPr>
        <a:xfrm>
          <a:off x="4258945" y="5149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69" name="直線コネクタ 68">
          <a:extLst>
            <a:ext uri="{FF2B5EF4-FFF2-40B4-BE49-F238E27FC236}">
              <a16:creationId xmlns:a16="http://schemas.microsoft.com/office/drawing/2014/main" id="{38BFBDF0-00A9-4B0E-A111-D07F567BEFB1}"/>
            </a:ext>
          </a:extLst>
        </xdr:cNvPr>
        <xdr:cNvCxnSpPr/>
      </xdr:nvCxnSpPr>
      <xdr:spPr>
        <a:xfrm>
          <a:off x="4119245" y="53699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133790</xdr:rowOff>
    </xdr:from>
    <xdr:ext cx="405111" cy="259045"/>
    <xdr:sp macro="" textlink="">
      <xdr:nvSpPr>
        <xdr:cNvPr id="70" name="有形固定資産減価償却率平均値テキスト">
          <a:extLst>
            <a:ext uri="{FF2B5EF4-FFF2-40B4-BE49-F238E27FC236}">
              <a16:creationId xmlns:a16="http://schemas.microsoft.com/office/drawing/2014/main" id="{68E0F65F-A45F-4525-B11F-ED4DC0B3BB8F}"/>
            </a:ext>
          </a:extLst>
        </xdr:cNvPr>
        <xdr:cNvSpPr txBox="1"/>
      </xdr:nvSpPr>
      <xdr:spPr>
        <a:xfrm>
          <a:off x="4258945" y="57649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71" name="フローチャート: 判断 70">
          <a:extLst>
            <a:ext uri="{FF2B5EF4-FFF2-40B4-BE49-F238E27FC236}">
              <a16:creationId xmlns:a16="http://schemas.microsoft.com/office/drawing/2014/main" id="{83D6FBEA-84E9-42BD-B14A-21DDD697DBEF}"/>
            </a:ext>
          </a:extLst>
        </xdr:cNvPr>
        <xdr:cNvSpPr/>
      </xdr:nvSpPr>
      <xdr:spPr>
        <a:xfrm>
          <a:off x="4157345" y="5786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72" name="フローチャート: 判断 71">
          <a:extLst>
            <a:ext uri="{FF2B5EF4-FFF2-40B4-BE49-F238E27FC236}">
              <a16:creationId xmlns:a16="http://schemas.microsoft.com/office/drawing/2014/main" id="{1A700B88-BFAE-4A98-A3AA-8628EA1C8B9B}"/>
            </a:ext>
          </a:extLst>
        </xdr:cNvPr>
        <xdr:cNvSpPr/>
      </xdr:nvSpPr>
      <xdr:spPr>
        <a:xfrm>
          <a:off x="3537585" y="57289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73" name="フローチャート: 判断 72">
          <a:extLst>
            <a:ext uri="{FF2B5EF4-FFF2-40B4-BE49-F238E27FC236}">
              <a16:creationId xmlns:a16="http://schemas.microsoft.com/office/drawing/2014/main" id="{72962D5E-1735-4455-911A-0FA24A1789AA}"/>
            </a:ext>
          </a:extLst>
        </xdr:cNvPr>
        <xdr:cNvSpPr/>
      </xdr:nvSpPr>
      <xdr:spPr>
        <a:xfrm>
          <a:off x="2867025" y="56785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74" name="フローチャート: 判断 73">
          <a:extLst>
            <a:ext uri="{FF2B5EF4-FFF2-40B4-BE49-F238E27FC236}">
              <a16:creationId xmlns:a16="http://schemas.microsoft.com/office/drawing/2014/main" id="{217CF7E8-37CD-4CA8-AE80-8808954CDB87}"/>
            </a:ext>
          </a:extLst>
        </xdr:cNvPr>
        <xdr:cNvSpPr/>
      </xdr:nvSpPr>
      <xdr:spPr>
        <a:xfrm>
          <a:off x="2196465" y="563901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75" name="フローチャート: 判断 74">
          <a:extLst>
            <a:ext uri="{FF2B5EF4-FFF2-40B4-BE49-F238E27FC236}">
              <a16:creationId xmlns:a16="http://schemas.microsoft.com/office/drawing/2014/main" id="{9C257F37-24CE-4022-B2EF-D4F9E8BC50E3}"/>
            </a:ext>
          </a:extLst>
        </xdr:cNvPr>
        <xdr:cNvSpPr/>
      </xdr:nvSpPr>
      <xdr:spPr>
        <a:xfrm>
          <a:off x="1525905" y="55924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47A8C099-F19E-4349-86ED-77CEEC05FBDF}"/>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2CB23D42-D86C-44D2-BDAA-775536317B3A}"/>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8252FE5-E9EE-48AC-AF69-D7A5D9855F64}"/>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C2398A97-42B2-4D52-9F5A-D78B29EFF337}"/>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BAF76A6A-8611-431D-B435-EB18210708C4}"/>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134832</xdr:rowOff>
    </xdr:from>
    <xdr:to>
      <xdr:col>23</xdr:col>
      <xdr:colOff>136525</xdr:colOff>
      <xdr:row>28</xdr:row>
      <xdr:rowOff>64982</xdr:rowOff>
    </xdr:to>
    <xdr:sp macro="" textlink="">
      <xdr:nvSpPr>
        <xdr:cNvPr id="81" name="楕円 80">
          <a:extLst>
            <a:ext uri="{FF2B5EF4-FFF2-40B4-BE49-F238E27FC236}">
              <a16:creationId xmlns:a16="http://schemas.microsoft.com/office/drawing/2014/main" id="{26034C29-9F20-4BC0-A94C-A386AEDB95C2}"/>
            </a:ext>
          </a:extLst>
        </xdr:cNvPr>
        <xdr:cNvSpPr/>
      </xdr:nvSpPr>
      <xdr:spPr>
        <a:xfrm>
          <a:off x="4157345" y="54307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49759</xdr:rowOff>
    </xdr:from>
    <xdr:ext cx="405111" cy="259045"/>
    <xdr:sp macro="" textlink="">
      <xdr:nvSpPr>
        <xdr:cNvPr id="82" name="有形固定資産減価償却率該当値テキスト">
          <a:extLst>
            <a:ext uri="{FF2B5EF4-FFF2-40B4-BE49-F238E27FC236}">
              <a16:creationId xmlns:a16="http://schemas.microsoft.com/office/drawing/2014/main" id="{3AD5A011-3C7B-436C-9086-42DD3EBFC7FF}"/>
            </a:ext>
          </a:extLst>
        </xdr:cNvPr>
        <xdr:cNvSpPr txBox="1"/>
      </xdr:nvSpPr>
      <xdr:spPr>
        <a:xfrm>
          <a:off x="4258945" y="5345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80857</xdr:rowOff>
    </xdr:from>
    <xdr:to>
      <xdr:col>19</xdr:col>
      <xdr:colOff>187325</xdr:colOff>
      <xdr:row>28</xdr:row>
      <xdr:rowOff>11007</xdr:rowOff>
    </xdr:to>
    <xdr:sp macro="" textlink="">
      <xdr:nvSpPr>
        <xdr:cNvPr id="83" name="楕円 82">
          <a:extLst>
            <a:ext uri="{FF2B5EF4-FFF2-40B4-BE49-F238E27FC236}">
              <a16:creationId xmlns:a16="http://schemas.microsoft.com/office/drawing/2014/main" id="{485CA5B7-DD9D-415B-BF15-D2A959881A6F}"/>
            </a:ext>
          </a:extLst>
        </xdr:cNvPr>
        <xdr:cNvSpPr/>
      </xdr:nvSpPr>
      <xdr:spPr>
        <a:xfrm>
          <a:off x="3537585" y="53767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131657</xdr:rowOff>
    </xdr:from>
    <xdr:to>
      <xdr:col>23</xdr:col>
      <xdr:colOff>85725</xdr:colOff>
      <xdr:row>28</xdr:row>
      <xdr:rowOff>14182</xdr:rowOff>
    </xdr:to>
    <xdr:cxnSp macro="">
      <xdr:nvCxnSpPr>
        <xdr:cNvPr id="84" name="直線コネクタ 83">
          <a:extLst>
            <a:ext uri="{FF2B5EF4-FFF2-40B4-BE49-F238E27FC236}">
              <a16:creationId xmlns:a16="http://schemas.microsoft.com/office/drawing/2014/main" id="{3E01D920-9648-4E9F-8EFC-C52AFDFAC8C5}"/>
            </a:ext>
          </a:extLst>
        </xdr:cNvPr>
        <xdr:cNvCxnSpPr/>
      </xdr:nvCxnSpPr>
      <xdr:spPr>
        <a:xfrm>
          <a:off x="3588385" y="5427557"/>
          <a:ext cx="619760" cy="5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16087</xdr:rowOff>
    </xdr:from>
    <xdr:to>
      <xdr:col>15</xdr:col>
      <xdr:colOff>187325</xdr:colOff>
      <xdr:row>27</xdr:row>
      <xdr:rowOff>117687</xdr:rowOff>
    </xdr:to>
    <xdr:sp macro="" textlink="">
      <xdr:nvSpPr>
        <xdr:cNvPr id="85" name="楕円 84">
          <a:extLst>
            <a:ext uri="{FF2B5EF4-FFF2-40B4-BE49-F238E27FC236}">
              <a16:creationId xmlns:a16="http://schemas.microsoft.com/office/drawing/2014/main" id="{2D34446F-7A47-4408-A2FE-3F8DB15CA8CC}"/>
            </a:ext>
          </a:extLst>
        </xdr:cNvPr>
        <xdr:cNvSpPr/>
      </xdr:nvSpPr>
      <xdr:spPr>
        <a:xfrm>
          <a:off x="2867025" y="53119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66887</xdr:rowOff>
    </xdr:from>
    <xdr:to>
      <xdr:col>19</xdr:col>
      <xdr:colOff>136525</xdr:colOff>
      <xdr:row>27</xdr:row>
      <xdr:rowOff>131657</xdr:rowOff>
    </xdr:to>
    <xdr:cxnSp macro="">
      <xdr:nvCxnSpPr>
        <xdr:cNvPr id="86" name="直線コネクタ 85">
          <a:extLst>
            <a:ext uri="{FF2B5EF4-FFF2-40B4-BE49-F238E27FC236}">
              <a16:creationId xmlns:a16="http://schemas.microsoft.com/office/drawing/2014/main" id="{C1E56DF5-B9E1-4717-8129-F23BF3AFD3FF}"/>
            </a:ext>
          </a:extLst>
        </xdr:cNvPr>
        <xdr:cNvCxnSpPr/>
      </xdr:nvCxnSpPr>
      <xdr:spPr>
        <a:xfrm>
          <a:off x="2917825" y="5362787"/>
          <a:ext cx="6705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126365</xdr:rowOff>
    </xdr:from>
    <xdr:to>
      <xdr:col>11</xdr:col>
      <xdr:colOff>187325</xdr:colOff>
      <xdr:row>27</xdr:row>
      <xdr:rowOff>56515</xdr:rowOff>
    </xdr:to>
    <xdr:sp macro="" textlink="">
      <xdr:nvSpPr>
        <xdr:cNvPr id="87" name="楕円 86">
          <a:extLst>
            <a:ext uri="{FF2B5EF4-FFF2-40B4-BE49-F238E27FC236}">
              <a16:creationId xmlns:a16="http://schemas.microsoft.com/office/drawing/2014/main" id="{9FB35596-8AB4-4574-8C24-1016CF4E820F}"/>
            </a:ext>
          </a:extLst>
        </xdr:cNvPr>
        <xdr:cNvSpPr/>
      </xdr:nvSpPr>
      <xdr:spPr>
        <a:xfrm>
          <a:off x="2196465" y="52546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5715</xdr:rowOff>
    </xdr:from>
    <xdr:to>
      <xdr:col>15</xdr:col>
      <xdr:colOff>136525</xdr:colOff>
      <xdr:row>27</xdr:row>
      <xdr:rowOff>66887</xdr:rowOff>
    </xdr:to>
    <xdr:cxnSp macro="">
      <xdr:nvCxnSpPr>
        <xdr:cNvPr id="88" name="直線コネクタ 87">
          <a:extLst>
            <a:ext uri="{FF2B5EF4-FFF2-40B4-BE49-F238E27FC236}">
              <a16:creationId xmlns:a16="http://schemas.microsoft.com/office/drawing/2014/main" id="{8F69546D-6A79-4878-9CB9-A02DD4E55EC4}"/>
            </a:ext>
          </a:extLst>
        </xdr:cNvPr>
        <xdr:cNvCxnSpPr/>
      </xdr:nvCxnSpPr>
      <xdr:spPr>
        <a:xfrm>
          <a:off x="2247265" y="5301615"/>
          <a:ext cx="67056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57997</xdr:rowOff>
    </xdr:from>
    <xdr:to>
      <xdr:col>7</xdr:col>
      <xdr:colOff>187325</xdr:colOff>
      <xdr:row>26</xdr:row>
      <xdr:rowOff>159597</xdr:rowOff>
    </xdr:to>
    <xdr:sp macro="" textlink="">
      <xdr:nvSpPr>
        <xdr:cNvPr id="89" name="楕円 88">
          <a:extLst>
            <a:ext uri="{FF2B5EF4-FFF2-40B4-BE49-F238E27FC236}">
              <a16:creationId xmlns:a16="http://schemas.microsoft.com/office/drawing/2014/main" id="{6147D273-F56C-4972-B1BA-20C545F0A7AE}"/>
            </a:ext>
          </a:extLst>
        </xdr:cNvPr>
        <xdr:cNvSpPr/>
      </xdr:nvSpPr>
      <xdr:spPr>
        <a:xfrm>
          <a:off x="1525905" y="518625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108797</xdr:rowOff>
    </xdr:from>
    <xdr:to>
      <xdr:col>11</xdr:col>
      <xdr:colOff>136525</xdr:colOff>
      <xdr:row>27</xdr:row>
      <xdr:rowOff>5715</xdr:rowOff>
    </xdr:to>
    <xdr:cxnSp macro="">
      <xdr:nvCxnSpPr>
        <xdr:cNvPr id="90" name="直線コネクタ 89">
          <a:extLst>
            <a:ext uri="{FF2B5EF4-FFF2-40B4-BE49-F238E27FC236}">
              <a16:creationId xmlns:a16="http://schemas.microsoft.com/office/drawing/2014/main" id="{58A7F369-D46E-4B25-B03E-1FD65C3647DE}"/>
            </a:ext>
          </a:extLst>
        </xdr:cNvPr>
        <xdr:cNvCxnSpPr/>
      </xdr:nvCxnSpPr>
      <xdr:spPr>
        <a:xfrm>
          <a:off x="1576705" y="5237057"/>
          <a:ext cx="670560" cy="64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19067</xdr:rowOff>
    </xdr:from>
    <xdr:ext cx="405111" cy="259045"/>
    <xdr:sp macro="" textlink="">
      <xdr:nvSpPr>
        <xdr:cNvPr id="91" name="n_1aveValue有形固定資産減価償却率">
          <a:extLst>
            <a:ext uri="{FF2B5EF4-FFF2-40B4-BE49-F238E27FC236}">
              <a16:creationId xmlns:a16="http://schemas.microsoft.com/office/drawing/2014/main" id="{53860286-CC45-4453-8B62-48090607A1ED}"/>
            </a:ext>
          </a:extLst>
        </xdr:cNvPr>
        <xdr:cNvSpPr txBox="1"/>
      </xdr:nvSpPr>
      <xdr:spPr>
        <a:xfrm>
          <a:off x="3395989" y="5817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140140</xdr:rowOff>
    </xdr:from>
    <xdr:ext cx="405111" cy="259045"/>
    <xdr:sp macro="" textlink="">
      <xdr:nvSpPr>
        <xdr:cNvPr id="92" name="n_2aveValue有形固定資産減価償却率">
          <a:extLst>
            <a:ext uri="{FF2B5EF4-FFF2-40B4-BE49-F238E27FC236}">
              <a16:creationId xmlns:a16="http://schemas.microsoft.com/office/drawing/2014/main" id="{CEFF898C-9C22-426A-9F7D-2DEC82334477}"/>
            </a:ext>
          </a:extLst>
        </xdr:cNvPr>
        <xdr:cNvSpPr txBox="1"/>
      </xdr:nvSpPr>
      <xdr:spPr>
        <a:xfrm>
          <a:off x="2738129" y="5771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100559</xdr:rowOff>
    </xdr:from>
    <xdr:ext cx="405111" cy="259045"/>
    <xdr:sp macro="" textlink="">
      <xdr:nvSpPr>
        <xdr:cNvPr id="93" name="n_3aveValue有形固定資産減価償却率">
          <a:extLst>
            <a:ext uri="{FF2B5EF4-FFF2-40B4-BE49-F238E27FC236}">
              <a16:creationId xmlns:a16="http://schemas.microsoft.com/office/drawing/2014/main" id="{638911BA-5D48-4938-8B7F-21189E62A04A}"/>
            </a:ext>
          </a:extLst>
        </xdr:cNvPr>
        <xdr:cNvSpPr txBox="1"/>
      </xdr:nvSpPr>
      <xdr:spPr>
        <a:xfrm>
          <a:off x="2067569" y="5731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50182</xdr:rowOff>
    </xdr:from>
    <xdr:ext cx="405111" cy="259045"/>
    <xdr:sp macro="" textlink="">
      <xdr:nvSpPr>
        <xdr:cNvPr id="94" name="n_4aveValue有形固定資産減価償却率">
          <a:extLst>
            <a:ext uri="{FF2B5EF4-FFF2-40B4-BE49-F238E27FC236}">
              <a16:creationId xmlns:a16="http://schemas.microsoft.com/office/drawing/2014/main" id="{8B9DBFC8-82D9-457F-A2F2-C8273E2514C3}"/>
            </a:ext>
          </a:extLst>
        </xdr:cNvPr>
        <xdr:cNvSpPr txBox="1"/>
      </xdr:nvSpPr>
      <xdr:spPr>
        <a:xfrm>
          <a:off x="1397009" y="568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27534</xdr:rowOff>
    </xdr:from>
    <xdr:ext cx="405111" cy="259045"/>
    <xdr:sp macro="" textlink="">
      <xdr:nvSpPr>
        <xdr:cNvPr id="95" name="n_1mainValue有形固定資産減価償却率">
          <a:extLst>
            <a:ext uri="{FF2B5EF4-FFF2-40B4-BE49-F238E27FC236}">
              <a16:creationId xmlns:a16="http://schemas.microsoft.com/office/drawing/2014/main" id="{F78A88C4-1DC8-4197-9470-5EA69FF82C98}"/>
            </a:ext>
          </a:extLst>
        </xdr:cNvPr>
        <xdr:cNvSpPr txBox="1"/>
      </xdr:nvSpPr>
      <xdr:spPr>
        <a:xfrm>
          <a:off x="3395989" y="5155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134214</xdr:rowOff>
    </xdr:from>
    <xdr:ext cx="405111" cy="259045"/>
    <xdr:sp macro="" textlink="">
      <xdr:nvSpPr>
        <xdr:cNvPr id="96" name="n_2mainValue有形固定資産減価償却率">
          <a:extLst>
            <a:ext uri="{FF2B5EF4-FFF2-40B4-BE49-F238E27FC236}">
              <a16:creationId xmlns:a16="http://schemas.microsoft.com/office/drawing/2014/main" id="{8A35F0C8-7DE4-4A0B-A4F3-F02A7B0A0C5A}"/>
            </a:ext>
          </a:extLst>
        </xdr:cNvPr>
        <xdr:cNvSpPr txBox="1"/>
      </xdr:nvSpPr>
      <xdr:spPr>
        <a:xfrm>
          <a:off x="2738129" y="5094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73042</xdr:rowOff>
    </xdr:from>
    <xdr:ext cx="405111" cy="259045"/>
    <xdr:sp macro="" textlink="">
      <xdr:nvSpPr>
        <xdr:cNvPr id="97" name="n_3mainValue有形固定資産減価償却率">
          <a:extLst>
            <a:ext uri="{FF2B5EF4-FFF2-40B4-BE49-F238E27FC236}">
              <a16:creationId xmlns:a16="http://schemas.microsoft.com/office/drawing/2014/main" id="{1BFE484A-7F7C-484C-9EA8-6156D0BCDF23}"/>
            </a:ext>
          </a:extLst>
        </xdr:cNvPr>
        <xdr:cNvSpPr txBox="1"/>
      </xdr:nvSpPr>
      <xdr:spPr>
        <a:xfrm>
          <a:off x="2067569" y="503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4674</xdr:rowOff>
    </xdr:from>
    <xdr:ext cx="405111" cy="259045"/>
    <xdr:sp macro="" textlink="">
      <xdr:nvSpPr>
        <xdr:cNvPr id="98" name="n_4mainValue有形固定資産減価償却率">
          <a:extLst>
            <a:ext uri="{FF2B5EF4-FFF2-40B4-BE49-F238E27FC236}">
              <a16:creationId xmlns:a16="http://schemas.microsoft.com/office/drawing/2014/main" id="{5B52A885-FB56-41C6-8A08-A7865C7CDE5A}"/>
            </a:ext>
          </a:extLst>
        </xdr:cNvPr>
        <xdr:cNvSpPr txBox="1"/>
      </xdr:nvSpPr>
      <xdr:spPr>
        <a:xfrm>
          <a:off x="1397009" y="4965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2FD9D809-8AAF-433A-82D4-A173618BA6F7}"/>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AF545331-8F56-4199-A371-5D8BCCC75573}"/>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7A18B5CF-A3CF-42F0-94A8-96782BB81A83}"/>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[ 362.5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30AA87D7-2E24-4446-8649-956858FCD893}"/>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C0DCF2E7-5345-48A9-879F-A41D4FA91FF9}"/>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7AE48FBE-0E21-4D94-94F6-7B4268853E43}"/>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2BDE819F-EC8B-4725-9B71-AEC4C2037BEF}"/>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80D2D171-77E3-48D9-9174-AE25A6D93184}"/>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6021D5F5-5D13-44DC-B50B-93DC1DECD315}"/>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EA436DFF-A993-4599-9066-A737072A3659}"/>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D8DA344B-D5B4-475A-A461-120117BB608C}"/>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390C6721-4614-40E9-A620-198285DBEC22}"/>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837819AB-F95E-4A58-9DE4-95B363F18F8D}"/>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　当該年度の借入額が当該年度の元金償還額を上回らないように借入を行うことを定めた地方債管理原則に基づき地方債発行の抑制に取り組んだ結果、地方債の現在高は令和</a:t>
          </a:r>
          <a:r>
            <a:rPr kumimoji="1" lang="en-US" altLang="ja-JP" sz="1100">
              <a:solidFill>
                <a:schemeClr val="tx1"/>
              </a:solidFill>
              <a:latin typeface="ＭＳ Ｐゴシック" panose="020B0600070205080204" pitchFamily="50" charset="-128"/>
              <a:ea typeface="ＭＳ Ｐゴシック" panose="020B0600070205080204" pitchFamily="50" charset="-128"/>
            </a:rPr>
            <a:t>5</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年度と比較して低下した。公営企業債等繰入見込額、組合負担等見込額及び退職手当負担見込額もそれぞれ低下したことにより将来負担額が低下したため、債務償還比率の算定における分子が低下した。</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また、経常一般財源等（歳入）等が増額となり、債務償還比率は令和</a:t>
          </a:r>
          <a:r>
            <a:rPr kumimoji="1" lang="en-US" altLang="ja-JP" sz="1100">
              <a:solidFill>
                <a:schemeClr val="tx1"/>
              </a:solidFill>
              <a:latin typeface="ＭＳ Ｐゴシック" panose="020B0600070205080204" pitchFamily="50" charset="-128"/>
              <a:ea typeface="ＭＳ Ｐゴシック" panose="020B0600070205080204" pitchFamily="50" charset="-128"/>
            </a:rPr>
            <a:t>5</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年度と比較して</a:t>
          </a:r>
          <a:r>
            <a:rPr kumimoji="1" lang="en-US" altLang="ja-JP" sz="1100">
              <a:solidFill>
                <a:schemeClr val="tx1"/>
              </a:solidFill>
              <a:latin typeface="ＭＳ Ｐゴシック" panose="020B0600070205080204" pitchFamily="50" charset="-128"/>
              <a:ea typeface="ＭＳ Ｐゴシック" panose="020B0600070205080204" pitchFamily="50" charset="-128"/>
            </a:rPr>
            <a:t>57.8</a:t>
          </a:r>
          <a:r>
            <a:rPr kumimoji="1" lang="ja-JP" altLang="en-US" sz="1100">
              <a:solidFill>
                <a:schemeClr val="tx1"/>
              </a:solidFill>
              <a:latin typeface="ＭＳ Ｐゴシック" panose="020B0600070205080204" pitchFamily="50" charset="-128"/>
              <a:ea typeface="ＭＳ Ｐゴシック" panose="020B0600070205080204" pitchFamily="50" charset="-128"/>
            </a:rPr>
            <a:t>ポイント低くなっている。</a:t>
          </a:r>
        </a:p>
        <a:p>
          <a:endParaRPr kumimoji="1" lang="ja-JP" altLang="en-US" sz="11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59ADD2DD-76C9-462C-AB0E-06C54651B709}"/>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D0FB3240-5603-4A50-AF45-32A82ACDF45D}"/>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C8466837-DD3E-4942-85A1-9A29AF3032BE}"/>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F0EA150E-9905-4193-9A53-A281DEF651D1}"/>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9480A502-914D-446B-8301-CE462DF3F681}"/>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8D34B361-4C9F-4D21-A95B-AAF47B5A6FB1}"/>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3A41C0CF-5F18-41D8-9EB8-DB75CAFAEB94}"/>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E51A58DC-8165-4F9F-A1C2-A37B1B55195F}"/>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42221DB6-8852-4ADB-A7F9-681E8F560266}"/>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40F0CE72-3035-4D92-99E2-6A4B654F0838}"/>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7CED1863-D1E4-46E6-B329-8076B8E6B905}"/>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EDE19735-80D2-461C-9E53-C660BC906DE0}"/>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F0B134BC-4930-4FC1-ACCD-1B0D6BFE5762}"/>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1D68D200-D7A8-4A44-993C-8C0EED5E58E8}"/>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6F96A8F9-2184-4129-981B-62A8956748C7}"/>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27" name="直線コネクタ 126">
          <a:extLst>
            <a:ext uri="{FF2B5EF4-FFF2-40B4-BE49-F238E27FC236}">
              <a16:creationId xmlns:a16="http://schemas.microsoft.com/office/drawing/2014/main" id="{BA2AD5E3-77AC-4C5D-9B73-0A9430C0E244}"/>
            </a:ext>
          </a:extLst>
        </xdr:cNvPr>
        <xdr:cNvCxnSpPr/>
      </xdr:nvCxnSpPr>
      <xdr:spPr>
        <a:xfrm flipV="1">
          <a:off x="13027660" y="5244973"/>
          <a:ext cx="1269" cy="135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28" name="債務償還比率最小値テキスト">
          <a:extLst>
            <a:ext uri="{FF2B5EF4-FFF2-40B4-BE49-F238E27FC236}">
              <a16:creationId xmlns:a16="http://schemas.microsoft.com/office/drawing/2014/main" id="{B28722B3-9739-4F7B-A9BB-03935FD62F8C}"/>
            </a:ext>
          </a:extLst>
        </xdr:cNvPr>
        <xdr:cNvSpPr txBox="1"/>
      </xdr:nvSpPr>
      <xdr:spPr>
        <a:xfrm>
          <a:off x="13080365" y="659960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29" name="直線コネクタ 128">
          <a:extLst>
            <a:ext uri="{FF2B5EF4-FFF2-40B4-BE49-F238E27FC236}">
              <a16:creationId xmlns:a16="http://schemas.microsoft.com/office/drawing/2014/main" id="{70ED2DE1-730F-40C0-AF6B-30C6176D57A4}"/>
            </a:ext>
          </a:extLst>
        </xdr:cNvPr>
        <xdr:cNvCxnSpPr/>
      </xdr:nvCxnSpPr>
      <xdr:spPr>
        <a:xfrm>
          <a:off x="12963525" y="65957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30" name="債務償還比率最大値テキスト">
          <a:extLst>
            <a:ext uri="{FF2B5EF4-FFF2-40B4-BE49-F238E27FC236}">
              <a16:creationId xmlns:a16="http://schemas.microsoft.com/office/drawing/2014/main" id="{DBE63D6B-C774-4ABD-B380-976D6B97EEFA}"/>
            </a:ext>
          </a:extLst>
        </xdr:cNvPr>
        <xdr:cNvSpPr txBox="1"/>
      </xdr:nvSpPr>
      <xdr:spPr>
        <a:xfrm>
          <a:off x="13080365" y="5024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31" name="直線コネクタ 130">
          <a:extLst>
            <a:ext uri="{FF2B5EF4-FFF2-40B4-BE49-F238E27FC236}">
              <a16:creationId xmlns:a16="http://schemas.microsoft.com/office/drawing/2014/main" id="{DC6AEA62-D191-48DB-9330-BA88E8E68D11}"/>
            </a:ext>
          </a:extLst>
        </xdr:cNvPr>
        <xdr:cNvCxnSpPr/>
      </xdr:nvCxnSpPr>
      <xdr:spPr>
        <a:xfrm>
          <a:off x="12963525" y="5244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118727</xdr:rowOff>
    </xdr:from>
    <xdr:ext cx="469744" cy="259045"/>
    <xdr:sp macro="" textlink="">
      <xdr:nvSpPr>
        <xdr:cNvPr id="132" name="債務償還比率平均値テキスト">
          <a:extLst>
            <a:ext uri="{FF2B5EF4-FFF2-40B4-BE49-F238E27FC236}">
              <a16:creationId xmlns:a16="http://schemas.microsoft.com/office/drawing/2014/main" id="{A517EE0E-EFCC-47E7-A03C-50BBFF971193}"/>
            </a:ext>
          </a:extLst>
        </xdr:cNvPr>
        <xdr:cNvSpPr txBox="1"/>
      </xdr:nvSpPr>
      <xdr:spPr>
        <a:xfrm>
          <a:off x="13080365" y="5582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33" name="フローチャート: 判断 132">
          <a:extLst>
            <a:ext uri="{FF2B5EF4-FFF2-40B4-BE49-F238E27FC236}">
              <a16:creationId xmlns:a16="http://schemas.microsoft.com/office/drawing/2014/main" id="{2B4DE31F-120E-41E9-BAA2-51EF03CF4CA6}"/>
            </a:ext>
          </a:extLst>
        </xdr:cNvPr>
        <xdr:cNvSpPr/>
      </xdr:nvSpPr>
      <xdr:spPr>
        <a:xfrm>
          <a:off x="13001625" y="56038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34" name="フローチャート: 判断 133">
          <a:extLst>
            <a:ext uri="{FF2B5EF4-FFF2-40B4-BE49-F238E27FC236}">
              <a16:creationId xmlns:a16="http://schemas.microsoft.com/office/drawing/2014/main" id="{7C32AB90-4D25-49D3-86AD-3812FDD0A774}"/>
            </a:ext>
          </a:extLst>
        </xdr:cNvPr>
        <xdr:cNvSpPr/>
      </xdr:nvSpPr>
      <xdr:spPr>
        <a:xfrm>
          <a:off x="12359005" y="5603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35" name="フローチャート: 判断 134">
          <a:extLst>
            <a:ext uri="{FF2B5EF4-FFF2-40B4-BE49-F238E27FC236}">
              <a16:creationId xmlns:a16="http://schemas.microsoft.com/office/drawing/2014/main" id="{41900D86-51EB-448B-B0C8-38BB8341C48A}"/>
            </a:ext>
          </a:extLst>
        </xdr:cNvPr>
        <xdr:cNvSpPr/>
      </xdr:nvSpPr>
      <xdr:spPr>
        <a:xfrm>
          <a:off x="11688445" y="56338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36" name="フローチャート: 判断 135">
          <a:extLst>
            <a:ext uri="{FF2B5EF4-FFF2-40B4-BE49-F238E27FC236}">
              <a16:creationId xmlns:a16="http://schemas.microsoft.com/office/drawing/2014/main" id="{DE09B5F2-1A93-44D5-A2FC-26F9AD5D1319}"/>
            </a:ext>
          </a:extLst>
        </xdr:cNvPr>
        <xdr:cNvSpPr/>
      </xdr:nvSpPr>
      <xdr:spPr>
        <a:xfrm>
          <a:off x="11017885" y="56224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113862</xdr:rowOff>
    </xdr:from>
    <xdr:to>
      <xdr:col>60</xdr:col>
      <xdr:colOff>123825</xdr:colOff>
      <xdr:row>30</xdr:row>
      <xdr:rowOff>44012</xdr:rowOff>
    </xdr:to>
    <xdr:sp macro="" textlink="">
      <xdr:nvSpPr>
        <xdr:cNvPr id="137" name="フローチャート: 判断 136">
          <a:extLst>
            <a:ext uri="{FF2B5EF4-FFF2-40B4-BE49-F238E27FC236}">
              <a16:creationId xmlns:a16="http://schemas.microsoft.com/office/drawing/2014/main" id="{B59C7E2E-2353-48F8-B149-4D60CFD650A1}"/>
            </a:ext>
          </a:extLst>
        </xdr:cNvPr>
        <xdr:cNvSpPr/>
      </xdr:nvSpPr>
      <xdr:spPr>
        <a:xfrm>
          <a:off x="10347325" y="57450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B5841B5C-0635-4D97-91AE-64DFAF15EE29}"/>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8CF46BA5-FDA3-4005-9D13-A4CFA300CA6F}"/>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20F7BEB5-1216-405F-90AD-5104264F8249}"/>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EFAA549-6B2A-4FD1-B627-2FA741534BAA}"/>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5CF2E7EF-3E55-4FD0-92D3-069BDF33DFA8}"/>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124707</xdr:rowOff>
    </xdr:from>
    <xdr:to>
      <xdr:col>76</xdr:col>
      <xdr:colOff>73025</xdr:colOff>
      <xdr:row>29</xdr:row>
      <xdr:rowOff>54857</xdr:rowOff>
    </xdr:to>
    <xdr:sp macro="" textlink="">
      <xdr:nvSpPr>
        <xdr:cNvPr id="143" name="楕円 142">
          <a:extLst>
            <a:ext uri="{FF2B5EF4-FFF2-40B4-BE49-F238E27FC236}">
              <a16:creationId xmlns:a16="http://schemas.microsoft.com/office/drawing/2014/main" id="{6AB848F2-1C44-4928-909C-530E9E141C1E}"/>
            </a:ext>
          </a:extLst>
        </xdr:cNvPr>
        <xdr:cNvSpPr/>
      </xdr:nvSpPr>
      <xdr:spPr>
        <a:xfrm>
          <a:off x="13001625" y="55882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147584</xdr:rowOff>
    </xdr:from>
    <xdr:ext cx="469744" cy="259045"/>
    <xdr:sp macro="" textlink="">
      <xdr:nvSpPr>
        <xdr:cNvPr id="144" name="債務償還比率該当値テキスト">
          <a:extLst>
            <a:ext uri="{FF2B5EF4-FFF2-40B4-BE49-F238E27FC236}">
              <a16:creationId xmlns:a16="http://schemas.microsoft.com/office/drawing/2014/main" id="{A4582970-BAB0-4900-A552-B4E2B01BF390}"/>
            </a:ext>
          </a:extLst>
        </xdr:cNvPr>
        <xdr:cNvSpPr txBox="1"/>
      </xdr:nvSpPr>
      <xdr:spPr>
        <a:xfrm>
          <a:off x="13080365" y="5443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22585</xdr:rowOff>
    </xdr:from>
    <xdr:to>
      <xdr:col>72</xdr:col>
      <xdr:colOff>123825</xdr:colOff>
      <xdr:row>29</xdr:row>
      <xdr:rowOff>124185</xdr:rowOff>
    </xdr:to>
    <xdr:sp macro="" textlink="">
      <xdr:nvSpPr>
        <xdr:cNvPr id="145" name="楕円 144">
          <a:extLst>
            <a:ext uri="{FF2B5EF4-FFF2-40B4-BE49-F238E27FC236}">
              <a16:creationId xmlns:a16="http://schemas.microsoft.com/office/drawing/2014/main" id="{28B08B30-F60F-4544-B4DA-46B46E02359F}"/>
            </a:ext>
          </a:extLst>
        </xdr:cNvPr>
        <xdr:cNvSpPr/>
      </xdr:nvSpPr>
      <xdr:spPr>
        <a:xfrm>
          <a:off x="12359005" y="565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4057</xdr:rowOff>
    </xdr:from>
    <xdr:to>
      <xdr:col>76</xdr:col>
      <xdr:colOff>22225</xdr:colOff>
      <xdr:row>29</xdr:row>
      <xdr:rowOff>73385</xdr:rowOff>
    </xdr:to>
    <xdr:cxnSp macro="">
      <xdr:nvCxnSpPr>
        <xdr:cNvPr id="146" name="直線コネクタ 145">
          <a:extLst>
            <a:ext uri="{FF2B5EF4-FFF2-40B4-BE49-F238E27FC236}">
              <a16:creationId xmlns:a16="http://schemas.microsoft.com/office/drawing/2014/main" id="{5E200EB9-5A01-46E2-B964-4FC6EBD2B313}"/>
            </a:ext>
          </a:extLst>
        </xdr:cNvPr>
        <xdr:cNvCxnSpPr/>
      </xdr:nvCxnSpPr>
      <xdr:spPr>
        <a:xfrm flipV="1">
          <a:off x="12409805" y="5635237"/>
          <a:ext cx="619760" cy="69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59288</xdr:rowOff>
    </xdr:from>
    <xdr:to>
      <xdr:col>68</xdr:col>
      <xdr:colOff>123825</xdr:colOff>
      <xdr:row>29</xdr:row>
      <xdr:rowOff>160888</xdr:rowOff>
    </xdr:to>
    <xdr:sp macro="" textlink="">
      <xdr:nvSpPr>
        <xdr:cNvPr id="147" name="楕円 146">
          <a:extLst>
            <a:ext uri="{FF2B5EF4-FFF2-40B4-BE49-F238E27FC236}">
              <a16:creationId xmlns:a16="http://schemas.microsoft.com/office/drawing/2014/main" id="{00696104-53F9-4077-A7B8-36D7B5C10457}"/>
            </a:ext>
          </a:extLst>
        </xdr:cNvPr>
        <xdr:cNvSpPr/>
      </xdr:nvSpPr>
      <xdr:spPr>
        <a:xfrm>
          <a:off x="11688445" y="569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73385</xdr:rowOff>
    </xdr:from>
    <xdr:to>
      <xdr:col>72</xdr:col>
      <xdr:colOff>73025</xdr:colOff>
      <xdr:row>29</xdr:row>
      <xdr:rowOff>110088</xdr:rowOff>
    </xdr:to>
    <xdr:cxnSp macro="">
      <xdr:nvCxnSpPr>
        <xdr:cNvPr id="148" name="直線コネクタ 147">
          <a:extLst>
            <a:ext uri="{FF2B5EF4-FFF2-40B4-BE49-F238E27FC236}">
              <a16:creationId xmlns:a16="http://schemas.microsoft.com/office/drawing/2014/main" id="{9E128888-E8FF-4D0B-AB02-04BF66C58F39}"/>
            </a:ext>
          </a:extLst>
        </xdr:cNvPr>
        <xdr:cNvCxnSpPr/>
      </xdr:nvCxnSpPr>
      <xdr:spPr>
        <a:xfrm flipV="1">
          <a:off x="11739245" y="5704565"/>
          <a:ext cx="67056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147376</xdr:rowOff>
    </xdr:from>
    <xdr:to>
      <xdr:col>64</xdr:col>
      <xdr:colOff>123825</xdr:colOff>
      <xdr:row>29</xdr:row>
      <xdr:rowOff>77526</xdr:rowOff>
    </xdr:to>
    <xdr:sp macro="" textlink="">
      <xdr:nvSpPr>
        <xdr:cNvPr id="149" name="楕円 148">
          <a:extLst>
            <a:ext uri="{FF2B5EF4-FFF2-40B4-BE49-F238E27FC236}">
              <a16:creationId xmlns:a16="http://schemas.microsoft.com/office/drawing/2014/main" id="{3634AEE5-DEE4-48E7-8D5D-3722F8B13750}"/>
            </a:ext>
          </a:extLst>
        </xdr:cNvPr>
        <xdr:cNvSpPr/>
      </xdr:nvSpPr>
      <xdr:spPr>
        <a:xfrm>
          <a:off x="11017885" y="56109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26726</xdr:rowOff>
    </xdr:from>
    <xdr:to>
      <xdr:col>68</xdr:col>
      <xdr:colOff>73025</xdr:colOff>
      <xdr:row>29</xdr:row>
      <xdr:rowOff>110088</xdr:rowOff>
    </xdr:to>
    <xdr:cxnSp macro="">
      <xdr:nvCxnSpPr>
        <xdr:cNvPr id="150" name="直線コネクタ 149">
          <a:extLst>
            <a:ext uri="{FF2B5EF4-FFF2-40B4-BE49-F238E27FC236}">
              <a16:creationId xmlns:a16="http://schemas.microsoft.com/office/drawing/2014/main" id="{2E858CA2-051D-49A1-ABCE-5E6CB77B6E45}"/>
            </a:ext>
          </a:extLst>
        </xdr:cNvPr>
        <xdr:cNvCxnSpPr/>
      </xdr:nvCxnSpPr>
      <xdr:spPr>
        <a:xfrm>
          <a:off x="11068685" y="5657906"/>
          <a:ext cx="670560" cy="8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167238</xdr:rowOff>
    </xdr:from>
    <xdr:to>
      <xdr:col>60</xdr:col>
      <xdr:colOff>123825</xdr:colOff>
      <xdr:row>30</xdr:row>
      <xdr:rowOff>97388</xdr:rowOff>
    </xdr:to>
    <xdr:sp macro="" textlink="">
      <xdr:nvSpPr>
        <xdr:cNvPr id="151" name="楕円 150">
          <a:extLst>
            <a:ext uri="{FF2B5EF4-FFF2-40B4-BE49-F238E27FC236}">
              <a16:creationId xmlns:a16="http://schemas.microsoft.com/office/drawing/2014/main" id="{67F4874F-86E6-4B21-86B5-2DC8BEB5DAB4}"/>
            </a:ext>
          </a:extLst>
        </xdr:cNvPr>
        <xdr:cNvSpPr/>
      </xdr:nvSpPr>
      <xdr:spPr>
        <a:xfrm>
          <a:off x="10347325" y="57984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26726</xdr:rowOff>
    </xdr:from>
    <xdr:to>
      <xdr:col>64</xdr:col>
      <xdr:colOff>73025</xdr:colOff>
      <xdr:row>30</xdr:row>
      <xdr:rowOff>46588</xdr:rowOff>
    </xdr:to>
    <xdr:cxnSp macro="">
      <xdr:nvCxnSpPr>
        <xdr:cNvPr id="152" name="直線コネクタ 151">
          <a:extLst>
            <a:ext uri="{FF2B5EF4-FFF2-40B4-BE49-F238E27FC236}">
              <a16:creationId xmlns:a16="http://schemas.microsoft.com/office/drawing/2014/main" id="{7D6716AA-89BD-4C94-93E9-53844C0823E3}"/>
            </a:ext>
          </a:extLst>
        </xdr:cNvPr>
        <xdr:cNvCxnSpPr/>
      </xdr:nvCxnSpPr>
      <xdr:spPr>
        <a:xfrm flipV="1">
          <a:off x="10398125" y="5657906"/>
          <a:ext cx="670560" cy="187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87097</xdr:rowOff>
    </xdr:from>
    <xdr:ext cx="469744" cy="259045"/>
    <xdr:sp macro="" textlink="">
      <xdr:nvSpPr>
        <xdr:cNvPr id="153" name="n_1aveValue債務償還比率">
          <a:extLst>
            <a:ext uri="{FF2B5EF4-FFF2-40B4-BE49-F238E27FC236}">
              <a16:creationId xmlns:a16="http://schemas.microsoft.com/office/drawing/2014/main" id="{8875E544-539E-40B1-8B23-9045AFDBBCBB}"/>
            </a:ext>
          </a:extLst>
        </xdr:cNvPr>
        <xdr:cNvSpPr txBox="1"/>
      </xdr:nvSpPr>
      <xdr:spPr>
        <a:xfrm>
          <a:off x="12185092" y="5382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116963</xdr:rowOff>
    </xdr:from>
    <xdr:ext cx="469744" cy="259045"/>
    <xdr:sp macro="" textlink="">
      <xdr:nvSpPr>
        <xdr:cNvPr id="154" name="n_2aveValue債務償還比率">
          <a:extLst>
            <a:ext uri="{FF2B5EF4-FFF2-40B4-BE49-F238E27FC236}">
              <a16:creationId xmlns:a16="http://schemas.microsoft.com/office/drawing/2014/main" id="{1ADCA827-175C-4665-8215-FDA9321BC7C9}"/>
            </a:ext>
          </a:extLst>
        </xdr:cNvPr>
        <xdr:cNvSpPr txBox="1"/>
      </xdr:nvSpPr>
      <xdr:spPr>
        <a:xfrm>
          <a:off x="11527232" y="541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80168</xdr:rowOff>
    </xdr:from>
    <xdr:ext cx="469744" cy="259045"/>
    <xdr:sp macro="" textlink="">
      <xdr:nvSpPr>
        <xdr:cNvPr id="155" name="n_3aveValue債務償還比率">
          <a:extLst>
            <a:ext uri="{FF2B5EF4-FFF2-40B4-BE49-F238E27FC236}">
              <a16:creationId xmlns:a16="http://schemas.microsoft.com/office/drawing/2014/main" id="{AE65BA17-53B7-4442-8971-B8303E73AC6B}"/>
            </a:ext>
          </a:extLst>
        </xdr:cNvPr>
        <xdr:cNvSpPr txBox="1"/>
      </xdr:nvSpPr>
      <xdr:spPr>
        <a:xfrm>
          <a:off x="10856672" y="5711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60539</xdr:rowOff>
    </xdr:from>
    <xdr:ext cx="469744" cy="259045"/>
    <xdr:sp macro="" textlink="">
      <xdr:nvSpPr>
        <xdr:cNvPr id="156" name="n_4aveValue債務償還比率">
          <a:extLst>
            <a:ext uri="{FF2B5EF4-FFF2-40B4-BE49-F238E27FC236}">
              <a16:creationId xmlns:a16="http://schemas.microsoft.com/office/drawing/2014/main" id="{1DDE9668-D3AA-4B6F-A7ED-8C4A5195BE0A}"/>
            </a:ext>
          </a:extLst>
        </xdr:cNvPr>
        <xdr:cNvSpPr txBox="1"/>
      </xdr:nvSpPr>
      <xdr:spPr>
        <a:xfrm>
          <a:off x="10186112" y="5524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115312</xdr:rowOff>
    </xdr:from>
    <xdr:ext cx="469744" cy="259045"/>
    <xdr:sp macro="" textlink="">
      <xdr:nvSpPr>
        <xdr:cNvPr id="157" name="n_1mainValue債務償還比率">
          <a:extLst>
            <a:ext uri="{FF2B5EF4-FFF2-40B4-BE49-F238E27FC236}">
              <a16:creationId xmlns:a16="http://schemas.microsoft.com/office/drawing/2014/main" id="{2D08C59D-795D-4C3E-BCA2-A560AF2A7154}"/>
            </a:ext>
          </a:extLst>
        </xdr:cNvPr>
        <xdr:cNvSpPr txBox="1"/>
      </xdr:nvSpPr>
      <xdr:spPr>
        <a:xfrm>
          <a:off x="12185092" y="5746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152015</xdr:rowOff>
    </xdr:from>
    <xdr:ext cx="469744" cy="259045"/>
    <xdr:sp macro="" textlink="">
      <xdr:nvSpPr>
        <xdr:cNvPr id="158" name="n_2mainValue債務償還比率">
          <a:extLst>
            <a:ext uri="{FF2B5EF4-FFF2-40B4-BE49-F238E27FC236}">
              <a16:creationId xmlns:a16="http://schemas.microsoft.com/office/drawing/2014/main" id="{F285D229-C2AF-4415-AFEE-2B1F0E6981DE}"/>
            </a:ext>
          </a:extLst>
        </xdr:cNvPr>
        <xdr:cNvSpPr txBox="1"/>
      </xdr:nvSpPr>
      <xdr:spPr>
        <a:xfrm>
          <a:off x="11527232" y="5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94053</xdr:rowOff>
    </xdr:from>
    <xdr:ext cx="469744" cy="259045"/>
    <xdr:sp macro="" textlink="">
      <xdr:nvSpPr>
        <xdr:cNvPr id="159" name="n_3mainValue債務償還比率">
          <a:extLst>
            <a:ext uri="{FF2B5EF4-FFF2-40B4-BE49-F238E27FC236}">
              <a16:creationId xmlns:a16="http://schemas.microsoft.com/office/drawing/2014/main" id="{8946EC8F-512D-4077-88FD-BFBD16AB5211}"/>
            </a:ext>
          </a:extLst>
        </xdr:cNvPr>
        <xdr:cNvSpPr txBox="1"/>
      </xdr:nvSpPr>
      <xdr:spPr>
        <a:xfrm>
          <a:off x="10856672" y="5389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88515</xdr:rowOff>
    </xdr:from>
    <xdr:ext cx="469744" cy="259045"/>
    <xdr:sp macro="" textlink="">
      <xdr:nvSpPr>
        <xdr:cNvPr id="160" name="n_4mainValue債務償還比率">
          <a:extLst>
            <a:ext uri="{FF2B5EF4-FFF2-40B4-BE49-F238E27FC236}">
              <a16:creationId xmlns:a16="http://schemas.microsoft.com/office/drawing/2014/main" id="{C72BF7A8-04A0-4E17-BB96-218997E8F6E9}"/>
            </a:ext>
          </a:extLst>
        </xdr:cNvPr>
        <xdr:cNvSpPr txBox="1"/>
      </xdr:nvSpPr>
      <xdr:spPr>
        <a:xfrm>
          <a:off x="10186112" y="5887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FA8C6F48-5970-4D12-8985-3CCCA690A0A2}"/>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69D34648-9560-40CA-B74A-F74EE1BFEDD3}"/>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9B37CFB0-2677-4B5A-938B-92F5AC0AE606}"/>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B27B447A-691D-40DF-B539-51A269D8E439}"/>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C9E6854A-07DE-4B9C-B818-0785C1E58FC6}"/>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C84F43A4-C42E-4DA7-A01D-98465372FDA5}"/>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625E522-32EB-435C-B479-81548436AB1D}"/>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84EF6D5-B833-4AB4-9886-D475AC03247E}"/>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D1F7FD5-9D34-4A50-982D-92B6321F5024}"/>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9C8F974-510D-48CB-A6FE-A4777D36BA7F}"/>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静岡県吉田町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EF5EE78-F1C4-4506-BF7C-6EF66323F4E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2E29F00-08C7-4EB9-AE98-33AD6FD1ABC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CCB6FDA-7A53-45CC-AC25-FE0D6C7DF08C}"/>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80DDAC2-3ECE-480A-A730-697A3787600D}"/>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F3AFF83-52A6-4FAE-A7FE-5F8284033CE1}"/>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45F22A0-90D8-420E-B4DD-B48C7FD5812B}"/>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28,964
26,538
20.73
15,246,428
14,289,334
942,727
7,331,211
8,793,487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5101066-541D-4A86-BD04-1CECD28DF034}"/>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FA38F2F-61F8-45E7-87F3-BE2658A525D8}"/>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A09CDC2-FE53-41CA-8473-ED903C4969C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14.5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CFB318C-AA54-49D5-9858-70CB243621C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FAEC447-6A67-4A96-9689-6FD2C681B485}"/>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1C1ECFE-8502-4200-909C-FAD2B37CD496}"/>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E82D74E-7F7E-449B-8ADF-755A4DA2C948}"/>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806D386-D915-4A84-9385-224375FDF39E}"/>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A83565E-C53D-4DEE-A9D6-CD9C3F8CE90C}"/>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428384A-4A04-4DFA-A575-C772F570AA5A}"/>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9C79399-E0BC-4B25-AE59-173F9E6DD98D}"/>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F9BA390-01AB-4D51-9351-A473F5FDDA5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6933F08-13A1-4A36-831A-B29A8E32BB3A}"/>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FB9A214-7769-4B5F-815D-E0511C5F4D51}"/>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0DE4455-8ED2-4687-99A2-FCF887B0FAD8}"/>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F8A76A3-82EA-4B23-AC94-98EF2FC1D507}"/>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28CE59C-1E7F-491D-BC70-D48A5C47C0B8}"/>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51612B0-40AA-4A58-9728-30A85097D8D4}"/>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AC1046D-3E3D-4466-B6A0-099F2A4B06CF}"/>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F7D0963-8459-4ED0-9DB2-7814DC6F5371}"/>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BFF8727-D8E5-443E-82E1-DAB3ECE1EEA5}"/>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6CB9731-822C-476A-9816-C383C23171DE}"/>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465D77C-5A9B-4962-9BE7-14EFB8056099}"/>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A202C46-F802-4F7A-84E7-469941630E2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E999E1C-5277-4ECD-8345-ACA073866115}"/>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3EE25F6-7B69-4953-AD6F-8CD5484E7934}"/>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0D340F0-F1AA-49E2-B523-61BBD63424FD}"/>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7718CD8-300F-4F14-9B1D-D65784217C7F}"/>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A5F17C8-91AD-476C-AE86-05C995D6E6B2}"/>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37D9CD7-746B-41B6-B7DD-B1D1FE2DBECA}"/>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F10785C-5CF5-42E7-A88F-7F3A887D13D6}"/>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5C19129-0EF0-41C5-9A90-E4BF6FF3173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92B46D6-F965-401D-8652-F1391A5108F1}"/>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16C3F366-D7EE-4764-8764-8E9AAEDEBA0C}"/>
            </a:ext>
          </a:extLst>
        </xdr:cNvPr>
        <xdr:cNvSpPr txBox="1"/>
      </xdr:nvSpPr>
      <xdr:spPr>
        <a:xfrm>
          <a:off x="336081" y="69949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77543EF3-1969-4EED-8333-89227347EA76}"/>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77CE094-269E-477C-9458-0F280724F258}"/>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516BFB8-D59A-4FF5-A70C-ABEE8F5FD82D}"/>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E991830-D4C7-4659-81CF-0516A7758B77}"/>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ABBA6A8-4D82-4252-9C2A-8037617802CE}"/>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79E91F1D-AC96-4E2F-B6FD-DEFA956DA994}"/>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3BA261E-CA4D-4E97-A888-40ABB4F639A7}"/>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CC1BD1E-FEE7-45BB-984C-D29C5E0B78A6}"/>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1103F02-EF5B-4432-9630-0E76B6868822}"/>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80263938-8482-441C-97EE-E7FBFDDE3BDC}"/>
            </a:ext>
          </a:extLst>
        </xdr:cNvPr>
        <xdr:cNvSpPr txBox="1"/>
      </xdr:nvSpPr>
      <xdr:spPr>
        <a:xfrm>
          <a:off x="336081" y="53964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26B7710-3FF1-4472-8368-3D0C0CA90EA2}"/>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CB249946-8047-403D-959D-97EAFF4C46B3}"/>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E04BC041-966C-462E-B149-7086140B1FFF}"/>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a:extLst>
            <a:ext uri="{FF2B5EF4-FFF2-40B4-BE49-F238E27FC236}">
              <a16:creationId xmlns:a16="http://schemas.microsoft.com/office/drawing/2014/main" id="{C9EFE6A3-D7A1-4404-81E7-CD4479245F42}"/>
            </a:ext>
          </a:extLst>
        </xdr:cNvPr>
        <xdr:cNvCxnSpPr/>
      </xdr:nvCxnSpPr>
      <xdr:spPr>
        <a:xfrm flipV="1">
          <a:off x="4086225" y="5632813"/>
          <a:ext cx="0" cy="133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a:extLst>
            <a:ext uri="{FF2B5EF4-FFF2-40B4-BE49-F238E27FC236}">
              <a16:creationId xmlns:a16="http://schemas.microsoft.com/office/drawing/2014/main" id="{B410913F-E532-4C90-A4EE-C17CB0D47317}"/>
            </a:ext>
          </a:extLst>
        </xdr:cNvPr>
        <xdr:cNvSpPr txBox="1"/>
      </xdr:nvSpPr>
      <xdr:spPr>
        <a:xfrm>
          <a:off x="4124960" y="696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a:extLst>
            <a:ext uri="{FF2B5EF4-FFF2-40B4-BE49-F238E27FC236}">
              <a16:creationId xmlns:a16="http://schemas.microsoft.com/office/drawing/2014/main" id="{01D63A3E-F707-421B-B1CA-585228E0BFF2}"/>
            </a:ext>
          </a:extLst>
        </xdr:cNvPr>
        <xdr:cNvCxnSpPr/>
      </xdr:nvCxnSpPr>
      <xdr:spPr>
        <a:xfrm>
          <a:off x="4020820" y="6964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a:extLst>
            <a:ext uri="{FF2B5EF4-FFF2-40B4-BE49-F238E27FC236}">
              <a16:creationId xmlns:a16="http://schemas.microsoft.com/office/drawing/2014/main" id="{CE76093D-B912-4B0E-A223-CE5737B1AFE3}"/>
            </a:ext>
          </a:extLst>
        </xdr:cNvPr>
        <xdr:cNvSpPr txBox="1"/>
      </xdr:nvSpPr>
      <xdr:spPr>
        <a:xfrm>
          <a:off x="4124960" y="5411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a:extLst>
            <a:ext uri="{FF2B5EF4-FFF2-40B4-BE49-F238E27FC236}">
              <a16:creationId xmlns:a16="http://schemas.microsoft.com/office/drawing/2014/main" id="{3508DED0-E7D0-439E-B0D3-79927AC1EECE}"/>
            </a:ext>
          </a:extLst>
        </xdr:cNvPr>
        <xdr:cNvCxnSpPr/>
      </xdr:nvCxnSpPr>
      <xdr:spPr>
        <a:xfrm>
          <a:off x="4020820" y="563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98533</xdr:rowOff>
    </xdr:from>
    <xdr:ext cx="405111" cy="259045"/>
    <xdr:sp macro="" textlink="">
      <xdr:nvSpPr>
        <xdr:cNvPr id="64" name="【道路】&#10;有形固定資産減価償却率平均値テキスト">
          <a:extLst>
            <a:ext uri="{FF2B5EF4-FFF2-40B4-BE49-F238E27FC236}">
              <a16:creationId xmlns:a16="http://schemas.microsoft.com/office/drawing/2014/main" id="{53F5F80D-C840-4187-B9B1-3CB76B1646DA}"/>
            </a:ext>
          </a:extLst>
        </xdr:cNvPr>
        <xdr:cNvSpPr txBox="1"/>
      </xdr:nvSpPr>
      <xdr:spPr>
        <a:xfrm>
          <a:off x="4124960" y="64688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a:extLst>
            <a:ext uri="{FF2B5EF4-FFF2-40B4-BE49-F238E27FC236}">
              <a16:creationId xmlns:a16="http://schemas.microsoft.com/office/drawing/2014/main" id="{C3C6E756-76D1-4B41-AFD3-7131E6AC5622}"/>
            </a:ext>
          </a:extLst>
        </xdr:cNvPr>
        <xdr:cNvSpPr/>
      </xdr:nvSpPr>
      <xdr:spPr>
        <a:xfrm>
          <a:off x="4036060" y="64904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a:extLst>
            <a:ext uri="{FF2B5EF4-FFF2-40B4-BE49-F238E27FC236}">
              <a16:creationId xmlns:a16="http://schemas.microsoft.com/office/drawing/2014/main" id="{BB9AC487-F15A-410C-8B3D-B828304C83D5}"/>
            </a:ext>
          </a:extLst>
        </xdr:cNvPr>
        <xdr:cNvSpPr/>
      </xdr:nvSpPr>
      <xdr:spPr>
        <a:xfrm>
          <a:off x="3312160" y="63989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a:extLst>
            <a:ext uri="{FF2B5EF4-FFF2-40B4-BE49-F238E27FC236}">
              <a16:creationId xmlns:a16="http://schemas.microsoft.com/office/drawing/2014/main" id="{179EAAB1-AEA6-43C5-A36B-0A876C4C5C8E}"/>
            </a:ext>
          </a:extLst>
        </xdr:cNvPr>
        <xdr:cNvSpPr/>
      </xdr:nvSpPr>
      <xdr:spPr>
        <a:xfrm>
          <a:off x="2514600" y="63342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a:extLst>
            <a:ext uri="{FF2B5EF4-FFF2-40B4-BE49-F238E27FC236}">
              <a16:creationId xmlns:a16="http://schemas.microsoft.com/office/drawing/2014/main" id="{EDC67A5C-B577-40AA-8BD8-F14C21A613CF}"/>
            </a:ext>
          </a:extLst>
        </xdr:cNvPr>
        <xdr:cNvSpPr/>
      </xdr:nvSpPr>
      <xdr:spPr>
        <a:xfrm>
          <a:off x="1739900" y="62982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4173</xdr:rowOff>
    </xdr:from>
    <xdr:to>
      <xdr:col>6</xdr:col>
      <xdr:colOff>38100</xdr:colOff>
      <xdr:row>37</xdr:row>
      <xdr:rowOff>105773</xdr:rowOff>
    </xdr:to>
    <xdr:sp macro="" textlink="">
      <xdr:nvSpPr>
        <xdr:cNvPr id="69" name="フローチャート: 判断 68">
          <a:extLst>
            <a:ext uri="{FF2B5EF4-FFF2-40B4-BE49-F238E27FC236}">
              <a16:creationId xmlns:a16="http://schemas.microsoft.com/office/drawing/2014/main" id="{DBE814F2-7592-4F18-B47A-6BF35EE2DD09}"/>
            </a:ext>
          </a:extLst>
        </xdr:cNvPr>
        <xdr:cNvSpPr/>
      </xdr:nvSpPr>
      <xdr:spPr>
        <a:xfrm>
          <a:off x="965200" y="6206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B2533F4-3CE1-4248-AE2B-FA36B1DEE324}"/>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CD1054C-2C1F-48FB-90AA-25A0DEB3E1A4}"/>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37D3A0D-4041-44E2-9E61-2A4A641E1086}"/>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A9D299D-4B75-4F74-9071-09F1222A5A4C}"/>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F2382667-EC17-4D26-A4F5-EBA214F7CDA4}"/>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907</xdr:rowOff>
    </xdr:from>
    <xdr:to>
      <xdr:col>24</xdr:col>
      <xdr:colOff>114300</xdr:colOff>
      <xdr:row>37</xdr:row>
      <xdr:rowOff>102507</xdr:rowOff>
    </xdr:to>
    <xdr:sp macro="" textlink="">
      <xdr:nvSpPr>
        <xdr:cNvPr id="75" name="楕円 74">
          <a:extLst>
            <a:ext uri="{FF2B5EF4-FFF2-40B4-BE49-F238E27FC236}">
              <a16:creationId xmlns:a16="http://schemas.microsoft.com/office/drawing/2014/main" id="{721C68B7-616A-43E8-8BE6-229572DB1F23}"/>
            </a:ext>
          </a:extLst>
        </xdr:cNvPr>
        <xdr:cNvSpPr/>
      </xdr:nvSpPr>
      <xdr:spPr>
        <a:xfrm>
          <a:off x="4036060" y="6203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23784</xdr:rowOff>
    </xdr:from>
    <xdr:ext cx="405111" cy="259045"/>
    <xdr:sp macro="" textlink="">
      <xdr:nvSpPr>
        <xdr:cNvPr id="76" name="【道路】&#10;有形固定資産減価償却率該当値テキスト">
          <a:extLst>
            <a:ext uri="{FF2B5EF4-FFF2-40B4-BE49-F238E27FC236}">
              <a16:creationId xmlns:a16="http://schemas.microsoft.com/office/drawing/2014/main" id="{8A60F2AF-50BE-4806-991A-5325BABEC09C}"/>
            </a:ext>
          </a:extLst>
        </xdr:cNvPr>
        <xdr:cNvSpPr txBox="1"/>
      </xdr:nvSpPr>
      <xdr:spPr>
        <a:xfrm>
          <a:off x="4124960" y="6058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107043</xdr:rowOff>
    </xdr:from>
    <xdr:to>
      <xdr:col>20</xdr:col>
      <xdr:colOff>38100</xdr:colOff>
      <xdr:row>37</xdr:row>
      <xdr:rowOff>37193</xdr:rowOff>
    </xdr:to>
    <xdr:sp macro="" textlink="">
      <xdr:nvSpPr>
        <xdr:cNvPr id="77" name="楕円 76">
          <a:extLst>
            <a:ext uri="{FF2B5EF4-FFF2-40B4-BE49-F238E27FC236}">
              <a16:creationId xmlns:a16="http://schemas.microsoft.com/office/drawing/2014/main" id="{BF8F7C11-2103-460D-A467-3130ED2528DA}"/>
            </a:ext>
          </a:extLst>
        </xdr:cNvPr>
        <xdr:cNvSpPr/>
      </xdr:nvSpPr>
      <xdr:spPr>
        <a:xfrm>
          <a:off x="3312160" y="61420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157843</xdr:rowOff>
    </xdr:from>
    <xdr:to>
      <xdr:col>24</xdr:col>
      <xdr:colOff>63500</xdr:colOff>
      <xdr:row>37</xdr:row>
      <xdr:rowOff>51707</xdr:rowOff>
    </xdr:to>
    <xdr:cxnSp macro="">
      <xdr:nvCxnSpPr>
        <xdr:cNvPr id="78" name="直線コネクタ 77">
          <a:extLst>
            <a:ext uri="{FF2B5EF4-FFF2-40B4-BE49-F238E27FC236}">
              <a16:creationId xmlns:a16="http://schemas.microsoft.com/office/drawing/2014/main" id="{6492D62C-8F50-4445-A40B-E7CD18AA84F7}"/>
            </a:ext>
          </a:extLst>
        </xdr:cNvPr>
        <xdr:cNvCxnSpPr/>
      </xdr:nvCxnSpPr>
      <xdr:spPr>
        <a:xfrm>
          <a:off x="3355340" y="6192883"/>
          <a:ext cx="731520" cy="61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41728</xdr:rowOff>
    </xdr:from>
    <xdr:to>
      <xdr:col>15</xdr:col>
      <xdr:colOff>101600</xdr:colOff>
      <xdr:row>36</xdr:row>
      <xdr:rowOff>143328</xdr:rowOff>
    </xdr:to>
    <xdr:sp macro="" textlink="">
      <xdr:nvSpPr>
        <xdr:cNvPr id="79" name="楕円 78">
          <a:extLst>
            <a:ext uri="{FF2B5EF4-FFF2-40B4-BE49-F238E27FC236}">
              <a16:creationId xmlns:a16="http://schemas.microsoft.com/office/drawing/2014/main" id="{38C4FEB4-343A-43A0-9DB2-92F3DC77321F}"/>
            </a:ext>
          </a:extLst>
        </xdr:cNvPr>
        <xdr:cNvSpPr/>
      </xdr:nvSpPr>
      <xdr:spPr>
        <a:xfrm>
          <a:off x="2514600" y="607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92528</xdr:rowOff>
    </xdr:from>
    <xdr:to>
      <xdr:col>19</xdr:col>
      <xdr:colOff>177800</xdr:colOff>
      <xdr:row>36</xdr:row>
      <xdr:rowOff>157843</xdr:rowOff>
    </xdr:to>
    <xdr:cxnSp macro="">
      <xdr:nvCxnSpPr>
        <xdr:cNvPr id="80" name="直線コネクタ 79">
          <a:extLst>
            <a:ext uri="{FF2B5EF4-FFF2-40B4-BE49-F238E27FC236}">
              <a16:creationId xmlns:a16="http://schemas.microsoft.com/office/drawing/2014/main" id="{218B423C-7291-4668-A5CC-0E9B116977A1}"/>
            </a:ext>
          </a:extLst>
        </xdr:cNvPr>
        <xdr:cNvCxnSpPr/>
      </xdr:nvCxnSpPr>
      <xdr:spPr>
        <a:xfrm>
          <a:off x="2565400" y="6127568"/>
          <a:ext cx="78994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151130</xdr:rowOff>
    </xdr:from>
    <xdr:to>
      <xdr:col>10</xdr:col>
      <xdr:colOff>165100</xdr:colOff>
      <xdr:row>36</xdr:row>
      <xdr:rowOff>81280</xdr:rowOff>
    </xdr:to>
    <xdr:sp macro="" textlink="">
      <xdr:nvSpPr>
        <xdr:cNvPr id="81" name="楕円 80">
          <a:extLst>
            <a:ext uri="{FF2B5EF4-FFF2-40B4-BE49-F238E27FC236}">
              <a16:creationId xmlns:a16="http://schemas.microsoft.com/office/drawing/2014/main" id="{F5E81B95-E280-4711-B418-C45893535913}"/>
            </a:ext>
          </a:extLst>
        </xdr:cNvPr>
        <xdr:cNvSpPr/>
      </xdr:nvSpPr>
      <xdr:spPr>
        <a:xfrm>
          <a:off x="1739900" y="6018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30480</xdr:rowOff>
    </xdr:from>
    <xdr:to>
      <xdr:col>15</xdr:col>
      <xdr:colOff>50800</xdr:colOff>
      <xdr:row>36</xdr:row>
      <xdr:rowOff>92528</xdr:rowOff>
    </xdr:to>
    <xdr:cxnSp macro="">
      <xdr:nvCxnSpPr>
        <xdr:cNvPr id="82" name="直線コネクタ 81">
          <a:extLst>
            <a:ext uri="{FF2B5EF4-FFF2-40B4-BE49-F238E27FC236}">
              <a16:creationId xmlns:a16="http://schemas.microsoft.com/office/drawing/2014/main" id="{78751246-9F90-4E41-A112-52EF12EB8CF1}"/>
            </a:ext>
          </a:extLst>
        </xdr:cNvPr>
        <xdr:cNvCxnSpPr/>
      </xdr:nvCxnSpPr>
      <xdr:spPr>
        <a:xfrm>
          <a:off x="1790700" y="6065520"/>
          <a:ext cx="7747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85816</xdr:rowOff>
    </xdr:from>
    <xdr:to>
      <xdr:col>6</xdr:col>
      <xdr:colOff>38100</xdr:colOff>
      <xdr:row>36</xdr:row>
      <xdr:rowOff>15966</xdr:rowOff>
    </xdr:to>
    <xdr:sp macro="" textlink="">
      <xdr:nvSpPr>
        <xdr:cNvPr id="83" name="楕円 82">
          <a:extLst>
            <a:ext uri="{FF2B5EF4-FFF2-40B4-BE49-F238E27FC236}">
              <a16:creationId xmlns:a16="http://schemas.microsoft.com/office/drawing/2014/main" id="{2BAE1674-0F75-4C31-95BF-608DFC46469B}"/>
            </a:ext>
          </a:extLst>
        </xdr:cNvPr>
        <xdr:cNvSpPr/>
      </xdr:nvSpPr>
      <xdr:spPr>
        <a:xfrm>
          <a:off x="965200" y="59532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136616</xdr:rowOff>
    </xdr:from>
    <xdr:to>
      <xdr:col>10</xdr:col>
      <xdr:colOff>114300</xdr:colOff>
      <xdr:row>36</xdr:row>
      <xdr:rowOff>30480</xdr:rowOff>
    </xdr:to>
    <xdr:cxnSp macro="">
      <xdr:nvCxnSpPr>
        <xdr:cNvPr id="84" name="直線コネクタ 83">
          <a:extLst>
            <a:ext uri="{FF2B5EF4-FFF2-40B4-BE49-F238E27FC236}">
              <a16:creationId xmlns:a16="http://schemas.microsoft.com/office/drawing/2014/main" id="{3086B341-E862-4E00-A8D2-76D1A974C69B}"/>
            </a:ext>
          </a:extLst>
        </xdr:cNvPr>
        <xdr:cNvCxnSpPr/>
      </xdr:nvCxnSpPr>
      <xdr:spPr>
        <a:xfrm>
          <a:off x="1008380" y="6004016"/>
          <a:ext cx="782320" cy="61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121393</xdr:rowOff>
    </xdr:from>
    <xdr:ext cx="405111" cy="259045"/>
    <xdr:sp macro="" textlink="">
      <xdr:nvSpPr>
        <xdr:cNvPr id="85" name="n_1aveValue【道路】&#10;有形固定資産減価償却率">
          <a:extLst>
            <a:ext uri="{FF2B5EF4-FFF2-40B4-BE49-F238E27FC236}">
              <a16:creationId xmlns:a16="http://schemas.microsoft.com/office/drawing/2014/main" id="{81EC3E0A-3DD4-4400-B978-9D70163C987A}"/>
            </a:ext>
          </a:extLst>
        </xdr:cNvPr>
        <xdr:cNvSpPr txBox="1"/>
      </xdr:nvSpPr>
      <xdr:spPr>
        <a:xfrm>
          <a:off x="3170564" y="6491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52812</xdr:rowOff>
    </xdr:from>
    <xdr:ext cx="405111" cy="259045"/>
    <xdr:sp macro="" textlink="">
      <xdr:nvSpPr>
        <xdr:cNvPr id="86" name="n_2aveValue【道路】&#10;有形固定資産減価償却率">
          <a:extLst>
            <a:ext uri="{FF2B5EF4-FFF2-40B4-BE49-F238E27FC236}">
              <a16:creationId xmlns:a16="http://schemas.microsoft.com/office/drawing/2014/main" id="{2C2834EF-8835-4F07-BD15-ADE76BBBFECD}"/>
            </a:ext>
          </a:extLst>
        </xdr:cNvPr>
        <xdr:cNvSpPr txBox="1"/>
      </xdr:nvSpPr>
      <xdr:spPr>
        <a:xfrm>
          <a:off x="2385704" y="6423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16890</xdr:rowOff>
    </xdr:from>
    <xdr:ext cx="405111" cy="259045"/>
    <xdr:sp macro="" textlink="">
      <xdr:nvSpPr>
        <xdr:cNvPr id="87" name="n_3aveValue【道路】&#10;有形固定資産減価償却率">
          <a:extLst>
            <a:ext uri="{FF2B5EF4-FFF2-40B4-BE49-F238E27FC236}">
              <a16:creationId xmlns:a16="http://schemas.microsoft.com/office/drawing/2014/main" id="{7CC91F6B-F6DB-4DF9-B60A-CAAB1AADDACC}"/>
            </a:ext>
          </a:extLst>
        </xdr:cNvPr>
        <xdr:cNvSpPr txBox="1"/>
      </xdr:nvSpPr>
      <xdr:spPr>
        <a:xfrm>
          <a:off x="1611004" y="6387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96900</xdr:rowOff>
    </xdr:from>
    <xdr:ext cx="405111" cy="259045"/>
    <xdr:sp macro="" textlink="">
      <xdr:nvSpPr>
        <xdr:cNvPr id="88" name="n_4aveValue【道路】&#10;有形固定資産減価償却率">
          <a:extLst>
            <a:ext uri="{FF2B5EF4-FFF2-40B4-BE49-F238E27FC236}">
              <a16:creationId xmlns:a16="http://schemas.microsoft.com/office/drawing/2014/main" id="{6AC5ACB9-11BD-488E-90A0-32C62DD44D80}"/>
            </a:ext>
          </a:extLst>
        </xdr:cNvPr>
        <xdr:cNvSpPr txBox="1"/>
      </xdr:nvSpPr>
      <xdr:spPr>
        <a:xfrm>
          <a:off x="836304" y="6299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53720</xdr:rowOff>
    </xdr:from>
    <xdr:ext cx="405111" cy="259045"/>
    <xdr:sp macro="" textlink="">
      <xdr:nvSpPr>
        <xdr:cNvPr id="89" name="n_1mainValue【道路】&#10;有形固定資産減価償却率">
          <a:extLst>
            <a:ext uri="{FF2B5EF4-FFF2-40B4-BE49-F238E27FC236}">
              <a16:creationId xmlns:a16="http://schemas.microsoft.com/office/drawing/2014/main" id="{6E921164-1517-4CD5-BBEE-236479D5F364}"/>
            </a:ext>
          </a:extLst>
        </xdr:cNvPr>
        <xdr:cNvSpPr txBox="1"/>
      </xdr:nvSpPr>
      <xdr:spPr>
        <a:xfrm>
          <a:off x="3170564" y="592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159855</xdr:rowOff>
    </xdr:from>
    <xdr:ext cx="405111" cy="259045"/>
    <xdr:sp macro="" textlink="">
      <xdr:nvSpPr>
        <xdr:cNvPr id="90" name="n_2mainValue【道路】&#10;有形固定資産減価償却率">
          <a:extLst>
            <a:ext uri="{FF2B5EF4-FFF2-40B4-BE49-F238E27FC236}">
              <a16:creationId xmlns:a16="http://schemas.microsoft.com/office/drawing/2014/main" id="{722B4DCF-11F3-4E74-9777-2D825D6B7DD0}"/>
            </a:ext>
          </a:extLst>
        </xdr:cNvPr>
        <xdr:cNvSpPr txBox="1"/>
      </xdr:nvSpPr>
      <xdr:spPr>
        <a:xfrm>
          <a:off x="2385704" y="5859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97807</xdr:rowOff>
    </xdr:from>
    <xdr:ext cx="405111" cy="259045"/>
    <xdr:sp macro="" textlink="">
      <xdr:nvSpPr>
        <xdr:cNvPr id="91" name="n_3mainValue【道路】&#10;有形固定資産減価償却率">
          <a:extLst>
            <a:ext uri="{FF2B5EF4-FFF2-40B4-BE49-F238E27FC236}">
              <a16:creationId xmlns:a16="http://schemas.microsoft.com/office/drawing/2014/main" id="{8E68834D-7D8E-4E30-95F9-2D624CEB14C3}"/>
            </a:ext>
          </a:extLst>
        </xdr:cNvPr>
        <xdr:cNvSpPr txBox="1"/>
      </xdr:nvSpPr>
      <xdr:spPr>
        <a:xfrm>
          <a:off x="1611004" y="579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32493</xdr:rowOff>
    </xdr:from>
    <xdr:ext cx="405111" cy="259045"/>
    <xdr:sp macro="" textlink="">
      <xdr:nvSpPr>
        <xdr:cNvPr id="92" name="n_4mainValue【道路】&#10;有形固定資産減価償却率">
          <a:extLst>
            <a:ext uri="{FF2B5EF4-FFF2-40B4-BE49-F238E27FC236}">
              <a16:creationId xmlns:a16="http://schemas.microsoft.com/office/drawing/2014/main" id="{4D7B9CD2-BA2F-4D49-AA7D-4EEA140B74B6}"/>
            </a:ext>
          </a:extLst>
        </xdr:cNvPr>
        <xdr:cNvSpPr txBox="1"/>
      </xdr:nvSpPr>
      <xdr:spPr>
        <a:xfrm>
          <a:off x="836304" y="573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D8222496-155C-4E3A-BA14-D23CFCD3F528}"/>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9D26A4E7-CDE2-4111-8002-4F40087E097C}"/>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7E2A2323-D807-46DA-8FE7-560E92D55457}"/>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59863EA1-5D47-476C-9406-40911389DBAD}"/>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E67A9DB9-9A66-4D2E-9322-7218F77DD144}"/>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810A3B71-CCAF-41F7-9AB2-5EE8A51BE278}"/>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67AB52A9-EA48-4721-A4B0-E39BEBD410FD}"/>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16242873-129F-4683-8B9B-1CC65512D7DC}"/>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030C4CE0-84CE-4D18-B035-B69B692C8443}"/>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A02B0C89-3B2B-4E4C-8596-A0A954AC973A}"/>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6766CB51-F600-4D8B-B487-6829A0B5D764}"/>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8D900245-994D-4977-B04F-AA25DD72AD13}"/>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73C3AC9B-44E9-445B-BEA1-ADD24046A71C}"/>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a:extLst>
            <a:ext uri="{FF2B5EF4-FFF2-40B4-BE49-F238E27FC236}">
              <a16:creationId xmlns:a16="http://schemas.microsoft.com/office/drawing/2014/main" id="{CBA4E30D-4DAA-4D3A-995E-731340D27D31}"/>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04D5D564-2499-4F2C-8AC9-23468038C490}"/>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a:extLst>
            <a:ext uri="{FF2B5EF4-FFF2-40B4-BE49-F238E27FC236}">
              <a16:creationId xmlns:a16="http://schemas.microsoft.com/office/drawing/2014/main" id="{B702AFF7-64F9-48A5-80B0-4910341141B8}"/>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3C844B71-B4B8-4379-ABC1-A2A9393AA401}"/>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a:extLst>
            <a:ext uri="{FF2B5EF4-FFF2-40B4-BE49-F238E27FC236}">
              <a16:creationId xmlns:a16="http://schemas.microsoft.com/office/drawing/2014/main" id="{C3B7B11D-7173-47AF-90D5-D94151930F79}"/>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FD3C0195-8185-4899-87D6-F9BD2E2B9CC6}"/>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2" name="テキスト ボックス 111">
          <a:extLst>
            <a:ext uri="{FF2B5EF4-FFF2-40B4-BE49-F238E27FC236}">
              <a16:creationId xmlns:a16="http://schemas.microsoft.com/office/drawing/2014/main" id="{1C5CFA5C-512E-4EE8-A86D-C267D0EC8221}"/>
            </a:ext>
          </a:extLst>
        </xdr:cNvPr>
        <xdr:cNvSpPr txBox="1"/>
      </xdr:nvSpPr>
      <xdr:spPr>
        <a:xfrm>
          <a:off x="529992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23640E30-D186-468A-B647-9DA29FA50303}"/>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a:extLst>
            <a:ext uri="{FF2B5EF4-FFF2-40B4-BE49-F238E27FC236}">
              <a16:creationId xmlns:a16="http://schemas.microsoft.com/office/drawing/2014/main" id="{64091291-E11F-4CDB-BE86-7952AD28CFF5}"/>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9EB2B63A-7D2D-4B6B-A3E5-AE6133EB3615}"/>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a:extLst>
            <a:ext uri="{FF2B5EF4-FFF2-40B4-BE49-F238E27FC236}">
              <a16:creationId xmlns:a16="http://schemas.microsoft.com/office/drawing/2014/main" id="{828B6CC3-7549-48A0-AF0D-9238D89C55D6}"/>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168BA6B8-1C36-43DE-B446-14905F5433A3}"/>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18" name="直線コネクタ 117">
          <a:extLst>
            <a:ext uri="{FF2B5EF4-FFF2-40B4-BE49-F238E27FC236}">
              <a16:creationId xmlns:a16="http://schemas.microsoft.com/office/drawing/2014/main" id="{DFF263A6-23CE-463D-98B5-8D9BFD7D7AA8}"/>
            </a:ext>
          </a:extLst>
        </xdr:cNvPr>
        <xdr:cNvCxnSpPr/>
      </xdr:nvCxnSpPr>
      <xdr:spPr>
        <a:xfrm flipV="1">
          <a:off x="9219565" y="5703809"/>
          <a:ext cx="0" cy="1429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9" name="【道路】&#10;一人当たり延長最小値テキスト">
          <a:extLst>
            <a:ext uri="{FF2B5EF4-FFF2-40B4-BE49-F238E27FC236}">
              <a16:creationId xmlns:a16="http://schemas.microsoft.com/office/drawing/2014/main" id="{11061C10-0C4D-4ED5-8419-67A069D111C2}"/>
            </a:ext>
          </a:extLst>
        </xdr:cNvPr>
        <xdr:cNvSpPr txBox="1"/>
      </xdr:nvSpPr>
      <xdr:spPr>
        <a:xfrm>
          <a:off x="9258300" y="7136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0" name="直線コネクタ 119">
          <a:extLst>
            <a:ext uri="{FF2B5EF4-FFF2-40B4-BE49-F238E27FC236}">
              <a16:creationId xmlns:a16="http://schemas.microsoft.com/office/drawing/2014/main" id="{298FC797-9739-4405-82C3-797C2A7FE157}"/>
            </a:ext>
          </a:extLst>
        </xdr:cNvPr>
        <xdr:cNvCxnSpPr/>
      </xdr:nvCxnSpPr>
      <xdr:spPr>
        <a:xfrm>
          <a:off x="9154160" y="71328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1" name="【道路】&#10;一人当たり延長最大値テキスト">
          <a:extLst>
            <a:ext uri="{FF2B5EF4-FFF2-40B4-BE49-F238E27FC236}">
              <a16:creationId xmlns:a16="http://schemas.microsoft.com/office/drawing/2014/main" id="{D371E8DA-ABE7-4D58-9341-1D709BF89C62}"/>
            </a:ext>
          </a:extLst>
        </xdr:cNvPr>
        <xdr:cNvSpPr txBox="1"/>
      </xdr:nvSpPr>
      <xdr:spPr>
        <a:xfrm>
          <a:off x="9258300" y="548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2" name="直線コネクタ 121">
          <a:extLst>
            <a:ext uri="{FF2B5EF4-FFF2-40B4-BE49-F238E27FC236}">
              <a16:creationId xmlns:a16="http://schemas.microsoft.com/office/drawing/2014/main" id="{0B5FDD84-14CF-4319-96D1-0FA009CB32CB}"/>
            </a:ext>
          </a:extLst>
        </xdr:cNvPr>
        <xdr:cNvCxnSpPr/>
      </xdr:nvCxnSpPr>
      <xdr:spPr>
        <a:xfrm>
          <a:off x="9154160" y="57038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19343</xdr:rowOff>
    </xdr:from>
    <xdr:ext cx="534377" cy="259045"/>
    <xdr:sp macro="" textlink="">
      <xdr:nvSpPr>
        <xdr:cNvPr id="123" name="【道路】&#10;一人当たり延長平均値テキスト">
          <a:extLst>
            <a:ext uri="{FF2B5EF4-FFF2-40B4-BE49-F238E27FC236}">
              <a16:creationId xmlns:a16="http://schemas.microsoft.com/office/drawing/2014/main" id="{8EC1D43E-46A0-4C24-83EF-89C4E3823EA1}"/>
            </a:ext>
          </a:extLst>
        </xdr:cNvPr>
        <xdr:cNvSpPr txBox="1"/>
      </xdr:nvSpPr>
      <xdr:spPr>
        <a:xfrm>
          <a:off x="9258300" y="67249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4" name="フローチャート: 判断 123">
          <a:extLst>
            <a:ext uri="{FF2B5EF4-FFF2-40B4-BE49-F238E27FC236}">
              <a16:creationId xmlns:a16="http://schemas.microsoft.com/office/drawing/2014/main" id="{6E9C316A-B055-4731-94C1-92D0B218D208}"/>
            </a:ext>
          </a:extLst>
        </xdr:cNvPr>
        <xdr:cNvSpPr/>
      </xdr:nvSpPr>
      <xdr:spPr>
        <a:xfrm>
          <a:off x="9192260" y="68735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5" name="フローチャート: 判断 124">
          <a:extLst>
            <a:ext uri="{FF2B5EF4-FFF2-40B4-BE49-F238E27FC236}">
              <a16:creationId xmlns:a16="http://schemas.microsoft.com/office/drawing/2014/main" id="{D8C46C28-D4D0-4D16-9901-EE7D1E452C7C}"/>
            </a:ext>
          </a:extLst>
        </xdr:cNvPr>
        <xdr:cNvSpPr/>
      </xdr:nvSpPr>
      <xdr:spPr>
        <a:xfrm>
          <a:off x="8445500" y="68708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6" name="フローチャート: 判断 125">
          <a:extLst>
            <a:ext uri="{FF2B5EF4-FFF2-40B4-BE49-F238E27FC236}">
              <a16:creationId xmlns:a16="http://schemas.microsoft.com/office/drawing/2014/main" id="{5B96D93D-EB53-4F97-AEEE-75895CBA3205}"/>
            </a:ext>
          </a:extLst>
        </xdr:cNvPr>
        <xdr:cNvSpPr/>
      </xdr:nvSpPr>
      <xdr:spPr>
        <a:xfrm>
          <a:off x="7670800" y="68760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7" name="フローチャート: 判断 126">
          <a:extLst>
            <a:ext uri="{FF2B5EF4-FFF2-40B4-BE49-F238E27FC236}">
              <a16:creationId xmlns:a16="http://schemas.microsoft.com/office/drawing/2014/main" id="{D7E2727E-7454-46BB-B8E5-E3F4DF8FF0C6}"/>
            </a:ext>
          </a:extLst>
        </xdr:cNvPr>
        <xdr:cNvSpPr/>
      </xdr:nvSpPr>
      <xdr:spPr>
        <a:xfrm>
          <a:off x="6873240" y="688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23647</xdr:rowOff>
    </xdr:from>
    <xdr:to>
      <xdr:col>36</xdr:col>
      <xdr:colOff>165100</xdr:colOff>
      <xdr:row>41</xdr:row>
      <xdr:rowOff>125247</xdr:rowOff>
    </xdr:to>
    <xdr:sp macro="" textlink="">
      <xdr:nvSpPr>
        <xdr:cNvPr id="128" name="フローチャート: 判断 127">
          <a:extLst>
            <a:ext uri="{FF2B5EF4-FFF2-40B4-BE49-F238E27FC236}">
              <a16:creationId xmlns:a16="http://schemas.microsoft.com/office/drawing/2014/main" id="{1C619122-A448-4427-A277-3FF673808F54}"/>
            </a:ext>
          </a:extLst>
        </xdr:cNvPr>
        <xdr:cNvSpPr/>
      </xdr:nvSpPr>
      <xdr:spPr>
        <a:xfrm>
          <a:off x="6098540" y="6896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7CBB99E-1B67-4FDC-BCD7-382526B7104F}"/>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0B13933-35AA-434C-B094-0DF2BF7A636D}"/>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C75C4B39-8838-4C5E-84A9-E8C859196B4F}"/>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27618618-3D8A-485B-887E-494785E565D7}"/>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86FF6B37-4CFF-49CA-95EE-87F357F5B56E}"/>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124460</xdr:rowOff>
    </xdr:from>
    <xdr:to>
      <xdr:col>55</xdr:col>
      <xdr:colOff>50800</xdr:colOff>
      <xdr:row>42</xdr:row>
      <xdr:rowOff>54610</xdr:rowOff>
    </xdr:to>
    <xdr:sp macro="" textlink="">
      <xdr:nvSpPr>
        <xdr:cNvPr id="134" name="楕円 133">
          <a:extLst>
            <a:ext uri="{FF2B5EF4-FFF2-40B4-BE49-F238E27FC236}">
              <a16:creationId xmlns:a16="http://schemas.microsoft.com/office/drawing/2014/main" id="{C8EDB9F1-40B7-4C7D-A868-4FA58A227B9A}"/>
            </a:ext>
          </a:extLst>
        </xdr:cNvPr>
        <xdr:cNvSpPr/>
      </xdr:nvSpPr>
      <xdr:spPr>
        <a:xfrm>
          <a:off x="9192260" y="69977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39387</xdr:rowOff>
    </xdr:from>
    <xdr:ext cx="469744" cy="259045"/>
    <xdr:sp macro="" textlink="">
      <xdr:nvSpPr>
        <xdr:cNvPr id="135" name="【道路】&#10;一人当たり延長該当値テキスト">
          <a:extLst>
            <a:ext uri="{FF2B5EF4-FFF2-40B4-BE49-F238E27FC236}">
              <a16:creationId xmlns:a16="http://schemas.microsoft.com/office/drawing/2014/main" id="{FCA5DC65-241A-4E61-AE6C-5A9D97F5C62B}"/>
            </a:ext>
          </a:extLst>
        </xdr:cNvPr>
        <xdr:cNvSpPr txBox="1"/>
      </xdr:nvSpPr>
      <xdr:spPr>
        <a:xfrm>
          <a:off x="9258300"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125385</xdr:rowOff>
    </xdr:from>
    <xdr:to>
      <xdr:col>50</xdr:col>
      <xdr:colOff>165100</xdr:colOff>
      <xdr:row>42</xdr:row>
      <xdr:rowOff>55535</xdr:rowOff>
    </xdr:to>
    <xdr:sp macro="" textlink="">
      <xdr:nvSpPr>
        <xdr:cNvPr id="136" name="楕円 135">
          <a:extLst>
            <a:ext uri="{FF2B5EF4-FFF2-40B4-BE49-F238E27FC236}">
              <a16:creationId xmlns:a16="http://schemas.microsoft.com/office/drawing/2014/main" id="{6F357845-19BB-4573-97F4-6BAC089C2929}"/>
            </a:ext>
          </a:extLst>
        </xdr:cNvPr>
        <xdr:cNvSpPr/>
      </xdr:nvSpPr>
      <xdr:spPr>
        <a:xfrm>
          <a:off x="8445500" y="69986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3810</xdr:rowOff>
    </xdr:from>
    <xdr:to>
      <xdr:col>55</xdr:col>
      <xdr:colOff>0</xdr:colOff>
      <xdr:row>42</xdr:row>
      <xdr:rowOff>4735</xdr:rowOff>
    </xdr:to>
    <xdr:cxnSp macro="">
      <xdr:nvCxnSpPr>
        <xdr:cNvPr id="137" name="直線コネクタ 136">
          <a:extLst>
            <a:ext uri="{FF2B5EF4-FFF2-40B4-BE49-F238E27FC236}">
              <a16:creationId xmlns:a16="http://schemas.microsoft.com/office/drawing/2014/main" id="{DCD51144-96E2-45CB-BB41-7CB0986A6F0A}"/>
            </a:ext>
          </a:extLst>
        </xdr:cNvPr>
        <xdr:cNvCxnSpPr/>
      </xdr:nvCxnSpPr>
      <xdr:spPr>
        <a:xfrm flipV="1">
          <a:off x="8496300" y="7044690"/>
          <a:ext cx="723900" cy="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125472</xdr:rowOff>
    </xdr:from>
    <xdr:to>
      <xdr:col>46</xdr:col>
      <xdr:colOff>38100</xdr:colOff>
      <xdr:row>42</xdr:row>
      <xdr:rowOff>55622</xdr:rowOff>
    </xdr:to>
    <xdr:sp macro="" textlink="">
      <xdr:nvSpPr>
        <xdr:cNvPr id="138" name="楕円 137">
          <a:extLst>
            <a:ext uri="{FF2B5EF4-FFF2-40B4-BE49-F238E27FC236}">
              <a16:creationId xmlns:a16="http://schemas.microsoft.com/office/drawing/2014/main" id="{42F2106B-031D-4BCA-A771-43AABAC5CE82}"/>
            </a:ext>
          </a:extLst>
        </xdr:cNvPr>
        <xdr:cNvSpPr/>
      </xdr:nvSpPr>
      <xdr:spPr>
        <a:xfrm>
          <a:off x="7670800" y="69987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4735</xdr:rowOff>
    </xdr:from>
    <xdr:to>
      <xdr:col>50</xdr:col>
      <xdr:colOff>114300</xdr:colOff>
      <xdr:row>42</xdr:row>
      <xdr:rowOff>4822</xdr:rowOff>
    </xdr:to>
    <xdr:cxnSp macro="">
      <xdr:nvCxnSpPr>
        <xdr:cNvPr id="139" name="直線コネクタ 138">
          <a:extLst>
            <a:ext uri="{FF2B5EF4-FFF2-40B4-BE49-F238E27FC236}">
              <a16:creationId xmlns:a16="http://schemas.microsoft.com/office/drawing/2014/main" id="{2AB16CF5-8B75-400A-BFC0-AC42C669CDB1}"/>
            </a:ext>
          </a:extLst>
        </xdr:cNvPr>
        <xdr:cNvCxnSpPr/>
      </xdr:nvCxnSpPr>
      <xdr:spPr>
        <a:xfrm flipV="1">
          <a:off x="7713980" y="7045615"/>
          <a:ext cx="782320" cy="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125571</xdr:rowOff>
    </xdr:from>
    <xdr:to>
      <xdr:col>41</xdr:col>
      <xdr:colOff>101600</xdr:colOff>
      <xdr:row>42</xdr:row>
      <xdr:rowOff>55721</xdr:rowOff>
    </xdr:to>
    <xdr:sp macro="" textlink="">
      <xdr:nvSpPr>
        <xdr:cNvPr id="140" name="楕円 139">
          <a:extLst>
            <a:ext uri="{FF2B5EF4-FFF2-40B4-BE49-F238E27FC236}">
              <a16:creationId xmlns:a16="http://schemas.microsoft.com/office/drawing/2014/main" id="{7F2541CC-55B5-428E-9CEF-D0D4CCF05D34}"/>
            </a:ext>
          </a:extLst>
        </xdr:cNvPr>
        <xdr:cNvSpPr/>
      </xdr:nvSpPr>
      <xdr:spPr>
        <a:xfrm>
          <a:off x="6873240" y="69988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4822</xdr:rowOff>
    </xdr:from>
    <xdr:to>
      <xdr:col>45</xdr:col>
      <xdr:colOff>177800</xdr:colOff>
      <xdr:row>42</xdr:row>
      <xdr:rowOff>4921</xdr:rowOff>
    </xdr:to>
    <xdr:cxnSp macro="">
      <xdr:nvCxnSpPr>
        <xdr:cNvPr id="141" name="直線コネクタ 140">
          <a:extLst>
            <a:ext uri="{FF2B5EF4-FFF2-40B4-BE49-F238E27FC236}">
              <a16:creationId xmlns:a16="http://schemas.microsoft.com/office/drawing/2014/main" id="{D266CE2A-D9A1-40B5-B2E0-D278A4D76E77}"/>
            </a:ext>
          </a:extLst>
        </xdr:cNvPr>
        <xdr:cNvCxnSpPr/>
      </xdr:nvCxnSpPr>
      <xdr:spPr>
        <a:xfrm flipV="1">
          <a:off x="6924040" y="7045702"/>
          <a:ext cx="789940" cy="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126136</xdr:rowOff>
    </xdr:from>
    <xdr:to>
      <xdr:col>36</xdr:col>
      <xdr:colOff>165100</xdr:colOff>
      <xdr:row>42</xdr:row>
      <xdr:rowOff>56286</xdr:rowOff>
    </xdr:to>
    <xdr:sp macro="" textlink="">
      <xdr:nvSpPr>
        <xdr:cNvPr id="142" name="楕円 141">
          <a:extLst>
            <a:ext uri="{FF2B5EF4-FFF2-40B4-BE49-F238E27FC236}">
              <a16:creationId xmlns:a16="http://schemas.microsoft.com/office/drawing/2014/main" id="{B9CC2744-3F95-4819-B9BD-27C58EBFB728}"/>
            </a:ext>
          </a:extLst>
        </xdr:cNvPr>
        <xdr:cNvSpPr/>
      </xdr:nvSpPr>
      <xdr:spPr>
        <a:xfrm>
          <a:off x="6098540" y="69993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4921</xdr:rowOff>
    </xdr:from>
    <xdr:to>
      <xdr:col>41</xdr:col>
      <xdr:colOff>50800</xdr:colOff>
      <xdr:row>42</xdr:row>
      <xdr:rowOff>5486</xdr:rowOff>
    </xdr:to>
    <xdr:cxnSp macro="">
      <xdr:nvCxnSpPr>
        <xdr:cNvPr id="143" name="直線コネクタ 142">
          <a:extLst>
            <a:ext uri="{FF2B5EF4-FFF2-40B4-BE49-F238E27FC236}">
              <a16:creationId xmlns:a16="http://schemas.microsoft.com/office/drawing/2014/main" id="{D3DC2C66-4BBB-43F8-A2B8-8A09AB3F1FB2}"/>
            </a:ext>
          </a:extLst>
        </xdr:cNvPr>
        <xdr:cNvCxnSpPr/>
      </xdr:nvCxnSpPr>
      <xdr:spPr>
        <a:xfrm flipV="1">
          <a:off x="6149340" y="7045801"/>
          <a:ext cx="774700" cy="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111937</xdr:rowOff>
    </xdr:from>
    <xdr:ext cx="534377" cy="259045"/>
    <xdr:sp macro="" textlink="">
      <xdr:nvSpPr>
        <xdr:cNvPr id="144" name="n_1aveValue【道路】&#10;一人当たり延長">
          <a:extLst>
            <a:ext uri="{FF2B5EF4-FFF2-40B4-BE49-F238E27FC236}">
              <a16:creationId xmlns:a16="http://schemas.microsoft.com/office/drawing/2014/main" id="{4C2738C3-6A69-4D89-8A22-7FB9473FC083}"/>
            </a:ext>
          </a:extLst>
        </xdr:cNvPr>
        <xdr:cNvSpPr txBox="1"/>
      </xdr:nvSpPr>
      <xdr:spPr>
        <a:xfrm>
          <a:off x="8239271" y="6649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120961</xdr:rowOff>
    </xdr:from>
    <xdr:ext cx="534377" cy="259045"/>
    <xdr:sp macro="" textlink="">
      <xdr:nvSpPr>
        <xdr:cNvPr id="145" name="n_2aveValue【道路】&#10;一人当たり延長">
          <a:extLst>
            <a:ext uri="{FF2B5EF4-FFF2-40B4-BE49-F238E27FC236}">
              <a16:creationId xmlns:a16="http://schemas.microsoft.com/office/drawing/2014/main" id="{77BEAAEE-B92E-41B1-B972-6FB0A00C559B}"/>
            </a:ext>
          </a:extLst>
        </xdr:cNvPr>
        <xdr:cNvSpPr txBox="1"/>
      </xdr:nvSpPr>
      <xdr:spPr>
        <a:xfrm>
          <a:off x="7477271" y="6658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133643</xdr:rowOff>
    </xdr:from>
    <xdr:ext cx="534377" cy="259045"/>
    <xdr:sp macro="" textlink="">
      <xdr:nvSpPr>
        <xdr:cNvPr id="146" name="n_3aveValue【道路】&#10;一人当たり延長">
          <a:extLst>
            <a:ext uri="{FF2B5EF4-FFF2-40B4-BE49-F238E27FC236}">
              <a16:creationId xmlns:a16="http://schemas.microsoft.com/office/drawing/2014/main" id="{57E97C51-BD42-49A0-839C-16BD8DD0A6FC}"/>
            </a:ext>
          </a:extLst>
        </xdr:cNvPr>
        <xdr:cNvSpPr txBox="1"/>
      </xdr:nvSpPr>
      <xdr:spPr>
        <a:xfrm>
          <a:off x="6702571" y="6671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141774</xdr:rowOff>
    </xdr:from>
    <xdr:ext cx="534377" cy="259045"/>
    <xdr:sp macro="" textlink="">
      <xdr:nvSpPr>
        <xdr:cNvPr id="147" name="n_4aveValue【道路】&#10;一人当たり延長">
          <a:extLst>
            <a:ext uri="{FF2B5EF4-FFF2-40B4-BE49-F238E27FC236}">
              <a16:creationId xmlns:a16="http://schemas.microsoft.com/office/drawing/2014/main" id="{7913B772-B066-4F01-AB31-B72C77F51186}"/>
            </a:ext>
          </a:extLst>
        </xdr:cNvPr>
        <xdr:cNvSpPr txBox="1"/>
      </xdr:nvSpPr>
      <xdr:spPr>
        <a:xfrm>
          <a:off x="5905011" y="6679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46662</xdr:rowOff>
    </xdr:from>
    <xdr:ext cx="469744" cy="259045"/>
    <xdr:sp macro="" textlink="">
      <xdr:nvSpPr>
        <xdr:cNvPr id="148" name="n_1mainValue【道路】&#10;一人当たり延長">
          <a:extLst>
            <a:ext uri="{FF2B5EF4-FFF2-40B4-BE49-F238E27FC236}">
              <a16:creationId xmlns:a16="http://schemas.microsoft.com/office/drawing/2014/main" id="{96CCFD4F-8D18-44D6-8082-095D54B46356}"/>
            </a:ext>
          </a:extLst>
        </xdr:cNvPr>
        <xdr:cNvSpPr txBox="1"/>
      </xdr:nvSpPr>
      <xdr:spPr>
        <a:xfrm>
          <a:off x="8271587" y="7087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46749</xdr:rowOff>
    </xdr:from>
    <xdr:ext cx="469744" cy="259045"/>
    <xdr:sp macro="" textlink="">
      <xdr:nvSpPr>
        <xdr:cNvPr id="149" name="n_2mainValue【道路】&#10;一人当たり延長">
          <a:extLst>
            <a:ext uri="{FF2B5EF4-FFF2-40B4-BE49-F238E27FC236}">
              <a16:creationId xmlns:a16="http://schemas.microsoft.com/office/drawing/2014/main" id="{2450126E-ABEA-42C5-BE75-21AD956E5D6D}"/>
            </a:ext>
          </a:extLst>
        </xdr:cNvPr>
        <xdr:cNvSpPr txBox="1"/>
      </xdr:nvSpPr>
      <xdr:spPr>
        <a:xfrm>
          <a:off x="7509587" y="7087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46848</xdr:rowOff>
    </xdr:from>
    <xdr:ext cx="469744" cy="259045"/>
    <xdr:sp macro="" textlink="">
      <xdr:nvSpPr>
        <xdr:cNvPr id="150" name="n_3mainValue【道路】&#10;一人当たり延長">
          <a:extLst>
            <a:ext uri="{FF2B5EF4-FFF2-40B4-BE49-F238E27FC236}">
              <a16:creationId xmlns:a16="http://schemas.microsoft.com/office/drawing/2014/main" id="{3F585D53-F2BF-4372-9166-2E47E5D17C8A}"/>
            </a:ext>
          </a:extLst>
        </xdr:cNvPr>
        <xdr:cNvSpPr txBox="1"/>
      </xdr:nvSpPr>
      <xdr:spPr>
        <a:xfrm>
          <a:off x="6712027" y="7087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47413</xdr:rowOff>
    </xdr:from>
    <xdr:ext cx="469744" cy="259045"/>
    <xdr:sp macro="" textlink="">
      <xdr:nvSpPr>
        <xdr:cNvPr id="151" name="n_4mainValue【道路】&#10;一人当たり延長">
          <a:extLst>
            <a:ext uri="{FF2B5EF4-FFF2-40B4-BE49-F238E27FC236}">
              <a16:creationId xmlns:a16="http://schemas.microsoft.com/office/drawing/2014/main" id="{B70C4BA4-3E06-4BB3-BE69-F093D9FAC6E8}"/>
            </a:ext>
          </a:extLst>
        </xdr:cNvPr>
        <xdr:cNvSpPr txBox="1"/>
      </xdr:nvSpPr>
      <xdr:spPr>
        <a:xfrm>
          <a:off x="5937327" y="7088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C9F40ADE-F7A0-4C4B-AEF2-6CBADD9FA384}"/>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EC6E1283-469C-4CE7-91CB-8B27AC2418D2}"/>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4703A6FE-4E21-428B-890F-211FA650FEE6}"/>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EB035E70-AD80-4760-A3D0-05ABD91E35ED}"/>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A004D841-B215-4822-8488-075FB6E56816}"/>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5698AC58-0053-4900-B49B-F9DA74E43486}"/>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35DD47EA-5C23-430D-BF81-2E1334C6DB7B}"/>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F6185EB3-B1D6-4A65-B2E4-17C3B7517A23}"/>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F21C39EE-35A3-4C70-AB87-391756C83227}"/>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500AC6BF-A885-471A-8003-990104F1BD0C}"/>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B9ADD7BF-F366-4E5D-98D4-1CC367F3B349}"/>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3" name="直線コネクタ 162">
          <a:extLst>
            <a:ext uri="{FF2B5EF4-FFF2-40B4-BE49-F238E27FC236}">
              <a16:creationId xmlns:a16="http://schemas.microsoft.com/office/drawing/2014/main" id="{DA9E9DC1-2A50-4BB4-AA1C-9DBF94F7CD7C}"/>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4" name="テキスト ボックス 163">
          <a:extLst>
            <a:ext uri="{FF2B5EF4-FFF2-40B4-BE49-F238E27FC236}">
              <a16:creationId xmlns:a16="http://schemas.microsoft.com/office/drawing/2014/main" id="{33B86D1C-10C8-4FAD-A129-B8AFDFF5B8E4}"/>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5" name="直線コネクタ 164">
          <a:extLst>
            <a:ext uri="{FF2B5EF4-FFF2-40B4-BE49-F238E27FC236}">
              <a16:creationId xmlns:a16="http://schemas.microsoft.com/office/drawing/2014/main" id="{72FF278E-7E74-4B7F-9A76-8BC9D006F5A8}"/>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6" name="テキスト ボックス 165">
          <a:extLst>
            <a:ext uri="{FF2B5EF4-FFF2-40B4-BE49-F238E27FC236}">
              <a16:creationId xmlns:a16="http://schemas.microsoft.com/office/drawing/2014/main" id="{7AF2EA3B-3A3E-4AD8-BF1F-286F86CF36FA}"/>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7" name="直線コネクタ 166">
          <a:extLst>
            <a:ext uri="{FF2B5EF4-FFF2-40B4-BE49-F238E27FC236}">
              <a16:creationId xmlns:a16="http://schemas.microsoft.com/office/drawing/2014/main" id="{93AE6B1C-344B-454D-967A-CA63BFE79968}"/>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8" name="テキスト ボックス 167">
          <a:extLst>
            <a:ext uri="{FF2B5EF4-FFF2-40B4-BE49-F238E27FC236}">
              <a16:creationId xmlns:a16="http://schemas.microsoft.com/office/drawing/2014/main" id="{1CE1EBB9-E83A-4AC5-91AC-376C222BC3D9}"/>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9" name="直線コネクタ 168">
          <a:extLst>
            <a:ext uri="{FF2B5EF4-FFF2-40B4-BE49-F238E27FC236}">
              <a16:creationId xmlns:a16="http://schemas.microsoft.com/office/drawing/2014/main" id="{D285A9CE-642A-4718-8CA2-7A45CA1654D5}"/>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0" name="テキスト ボックス 169">
          <a:extLst>
            <a:ext uri="{FF2B5EF4-FFF2-40B4-BE49-F238E27FC236}">
              <a16:creationId xmlns:a16="http://schemas.microsoft.com/office/drawing/2014/main" id="{A145D86F-51DC-408E-A409-FB0FA330A804}"/>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1" name="直線コネクタ 170">
          <a:extLst>
            <a:ext uri="{FF2B5EF4-FFF2-40B4-BE49-F238E27FC236}">
              <a16:creationId xmlns:a16="http://schemas.microsoft.com/office/drawing/2014/main" id="{3D2DDBEC-5D6B-42F0-A604-6A4438853E81}"/>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2" name="テキスト ボックス 171">
          <a:extLst>
            <a:ext uri="{FF2B5EF4-FFF2-40B4-BE49-F238E27FC236}">
              <a16:creationId xmlns:a16="http://schemas.microsoft.com/office/drawing/2014/main" id="{FA8739D5-7C12-42E2-A017-71C827D0F28E}"/>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3" name="直線コネクタ 172">
          <a:extLst>
            <a:ext uri="{FF2B5EF4-FFF2-40B4-BE49-F238E27FC236}">
              <a16:creationId xmlns:a16="http://schemas.microsoft.com/office/drawing/2014/main" id="{33315069-731E-4B5E-9EA0-1BBE545642B9}"/>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4" name="テキスト ボックス 173">
          <a:extLst>
            <a:ext uri="{FF2B5EF4-FFF2-40B4-BE49-F238E27FC236}">
              <a16:creationId xmlns:a16="http://schemas.microsoft.com/office/drawing/2014/main" id="{5B9D74BE-3AE6-439B-8D75-165295773A95}"/>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a:extLst>
            <a:ext uri="{FF2B5EF4-FFF2-40B4-BE49-F238E27FC236}">
              <a16:creationId xmlns:a16="http://schemas.microsoft.com/office/drawing/2014/main" id="{2FAAD6FB-DD13-4972-BC8C-FAF59ACA94EB}"/>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0288157A-A916-4392-A667-BBCEAC88A22A}"/>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7" name="直線コネクタ 176">
          <a:extLst>
            <a:ext uri="{FF2B5EF4-FFF2-40B4-BE49-F238E27FC236}">
              <a16:creationId xmlns:a16="http://schemas.microsoft.com/office/drawing/2014/main" id="{B20ADA06-83AE-4148-9BDB-0745EFAD8C38}"/>
            </a:ext>
          </a:extLst>
        </xdr:cNvPr>
        <xdr:cNvCxnSpPr/>
      </xdr:nvCxnSpPr>
      <xdr:spPr>
        <a:xfrm flipV="1">
          <a:off x="4086225" y="9449889"/>
          <a:ext cx="0" cy="1188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8" name="【橋りょう・トンネル】&#10;有形固定資産減価償却率最小値テキスト">
          <a:extLst>
            <a:ext uri="{FF2B5EF4-FFF2-40B4-BE49-F238E27FC236}">
              <a16:creationId xmlns:a16="http://schemas.microsoft.com/office/drawing/2014/main" id="{DB9123CF-BF12-49E8-913C-78CF5D2AC2C0}"/>
            </a:ext>
          </a:extLst>
        </xdr:cNvPr>
        <xdr:cNvSpPr txBox="1"/>
      </xdr:nvSpPr>
      <xdr:spPr>
        <a:xfrm>
          <a:off x="4124960" y="1064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9" name="直線コネクタ 178">
          <a:extLst>
            <a:ext uri="{FF2B5EF4-FFF2-40B4-BE49-F238E27FC236}">
              <a16:creationId xmlns:a16="http://schemas.microsoft.com/office/drawing/2014/main" id="{3F9A23B4-6B10-404F-9E1A-784A66AC1897}"/>
            </a:ext>
          </a:extLst>
        </xdr:cNvPr>
        <xdr:cNvCxnSpPr/>
      </xdr:nvCxnSpPr>
      <xdr:spPr>
        <a:xfrm>
          <a:off x="4020820" y="106380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0" name="【橋りょう・トンネル】&#10;有形固定資産減価償却率最大値テキスト">
          <a:extLst>
            <a:ext uri="{FF2B5EF4-FFF2-40B4-BE49-F238E27FC236}">
              <a16:creationId xmlns:a16="http://schemas.microsoft.com/office/drawing/2014/main" id="{4D6FA1DE-93E2-4A03-AD7D-17A0E77DCC65}"/>
            </a:ext>
          </a:extLst>
        </xdr:cNvPr>
        <xdr:cNvSpPr txBox="1"/>
      </xdr:nvSpPr>
      <xdr:spPr>
        <a:xfrm>
          <a:off x="4124960" y="9228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1" name="直線コネクタ 180">
          <a:extLst>
            <a:ext uri="{FF2B5EF4-FFF2-40B4-BE49-F238E27FC236}">
              <a16:creationId xmlns:a16="http://schemas.microsoft.com/office/drawing/2014/main" id="{30A22248-D798-4FDE-875D-AD4665FFEFBD}"/>
            </a:ext>
          </a:extLst>
        </xdr:cNvPr>
        <xdr:cNvCxnSpPr/>
      </xdr:nvCxnSpPr>
      <xdr:spPr>
        <a:xfrm>
          <a:off x="4020820" y="94498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82" name="【橋りょう・トンネル】&#10;有形固定資産減価償却率平均値テキスト">
          <a:extLst>
            <a:ext uri="{FF2B5EF4-FFF2-40B4-BE49-F238E27FC236}">
              <a16:creationId xmlns:a16="http://schemas.microsoft.com/office/drawing/2014/main" id="{41A80F71-536E-41BC-8A9F-276F5A9F0CB7}"/>
            </a:ext>
          </a:extLst>
        </xdr:cNvPr>
        <xdr:cNvSpPr txBox="1"/>
      </xdr:nvSpPr>
      <xdr:spPr>
        <a:xfrm>
          <a:off x="4124960" y="10212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3" name="フローチャート: 判断 182">
          <a:extLst>
            <a:ext uri="{FF2B5EF4-FFF2-40B4-BE49-F238E27FC236}">
              <a16:creationId xmlns:a16="http://schemas.microsoft.com/office/drawing/2014/main" id="{5BD81A46-21F4-4C05-8E3E-CC8F511F887E}"/>
            </a:ext>
          </a:extLst>
        </xdr:cNvPr>
        <xdr:cNvSpPr/>
      </xdr:nvSpPr>
      <xdr:spPr>
        <a:xfrm>
          <a:off x="4036060" y="102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4" name="フローチャート: 判断 183">
          <a:extLst>
            <a:ext uri="{FF2B5EF4-FFF2-40B4-BE49-F238E27FC236}">
              <a16:creationId xmlns:a16="http://schemas.microsoft.com/office/drawing/2014/main" id="{40AC8169-FD5F-4862-B816-D022D0BB1FCC}"/>
            </a:ext>
          </a:extLst>
        </xdr:cNvPr>
        <xdr:cNvSpPr/>
      </xdr:nvSpPr>
      <xdr:spPr>
        <a:xfrm>
          <a:off x="3312160" y="102002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5" name="フローチャート: 判断 184">
          <a:extLst>
            <a:ext uri="{FF2B5EF4-FFF2-40B4-BE49-F238E27FC236}">
              <a16:creationId xmlns:a16="http://schemas.microsoft.com/office/drawing/2014/main" id="{F9F8044B-9DB3-4ACB-87A1-41F0A5075B15}"/>
            </a:ext>
          </a:extLst>
        </xdr:cNvPr>
        <xdr:cNvSpPr/>
      </xdr:nvSpPr>
      <xdr:spPr>
        <a:xfrm>
          <a:off x="2514600" y="101774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6" name="フローチャート: 判断 185">
          <a:extLst>
            <a:ext uri="{FF2B5EF4-FFF2-40B4-BE49-F238E27FC236}">
              <a16:creationId xmlns:a16="http://schemas.microsoft.com/office/drawing/2014/main" id="{F3C3FD05-E886-43DA-8B62-6F2A20634C89}"/>
            </a:ext>
          </a:extLst>
        </xdr:cNvPr>
        <xdr:cNvSpPr/>
      </xdr:nvSpPr>
      <xdr:spPr>
        <a:xfrm>
          <a:off x="1739900" y="101512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7" name="フローチャート: 判断 186">
          <a:extLst>
            <a:ext uri="{FF2B5EF4-FFF2-40B4-BE49-F238E27FC236}">
              <a16:creationId xmlns:a16="http://schemas.microsoft.com/office/drawing/2014/main" id="{260E42D9-EE83-480B-B0F4-771613F9D0FD}"/>
            </a:ext>
          </a:extLst>
        </xdr:cNvPr>
        <xdr:cNvSpPr/>
      </xdr:nvSpPr>
      <xdr:spPr>
        <a:xfrm>
          <a:off x="965200" y="101104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58DF2DE-69B1-4DF8-82A1-CB0B7176E1E8}"/>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2CDBC65-49AD-46C5-B6BD-9D5992B7AFAE}"/>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F9B8DE6D-FE99-4F24-BC5B-1CC7643A684E}"/>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A0871321-FC16-439B-877F-7C46A16F40E1}"/>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F2A6AE58-511F-4FEE-AA42-8139266FF7C9}"/>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68399</xdr:rowOff>
    </xdr:from>
    <xdr:to>
      <xdr:col>24</xdr:col>
      <xdr:colOff>114300</xdr:colOff>
      <xdr:row>60</xdr:row>
      <xdr:rowOff>169999</xdr:rowOff>
    </xdr:to>
    <xdr:sp macro="" textlink="">
      <xdr:nvSpPr>
        <xdr:cNvPr id="193" name="楕円 192">
          <a:extLst>
            <a:ext uri="{FF2B5EF4-FFF2-40B4-BE49-F238E27FC236}">
              <a16:creationId xmlns:a16="http://schemas.microsoft.com/office/drawing/2014/main" id="{181C4854-3164-42BD-9187-B9132E8BD4FA}"/>
            </a:ext>
          </a:extLst>
        </xdr:cNvPr>
        <xdr:cNvSpPr/>
      </xdr:nvSpPr>
      <xdr:spPr>
        <a:xfrm>
          <a:off x="4036060" y="1012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91276</xdr:rowOff>
    </xdr:from>
    <xdr:ext cx="405111" cy="259045"/>
    <xdr:sp macro="" textlink="">
      <xdr:nvSpPr>
        <xdr:cNvPr id="194" name="【橋りょう・トンネル】&#10;有形固定資産減価償却率該当値テキスト">
          <a:extLst>
            <a:ext uri="{FF2B5EF4-FFF2-40B4-BE49-F238E27FC236}">
              <a16:creationId xmlns:a16="http://schemas.microsoft.com/office/drawing/2014/main" id="{57C457DF-62C7-42DE-8381-F38F3F9AF61C}"/>
            </a:ext>
          </a:extLst>
        </xdr:cNvPr>
        <xdr:cNvSpPr txBox="1"/>
      </xdr:nvSpPr>
      <xdr:spPr>
        <a:xfrm>
          <a:off x="4124960" y="9982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48804</xdr:rowOff>
    </xdr:from>
    <xdr:to>
      <xdr:col>20</xdr:col>
      <xdr:colOff>38100</xdr:colOff>
      <xdr:row>60</xdr:row>
      <xdr:rowOff>150404</xdr:rowOff>
    </xdr:to>
    <xdr:sp macro="" textlink="">
      <xdr:nvSpPr>
        <xdr:cNvPr id="195" name="楕円 194">
          <a:extLst>
            <a:ext uri="{FF2B5EF4-FFF2-40B4-BE49-F238E27FC236}">
              <a16:creationId xmlns:a16="http://schemas.microsoft.com/office/drawing/2014/main" id="{0C13582F-A093-474C-80EF-77A0C010CBE5}"/>
            </a:ext>
          </a:extLst>
        </xdr:cNvPr>
        <xdr:cNvSpPr/>
      </xdr:nvSpPr>
      <xdr:spPr>
        <a:xfrm>
          <a:off x="3312160" y="101072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99604</xdr:rowOff>
    </xdr:from>
    <xdr:to>
      <xdr:col>24</xdr:col>
      <xdr:colOff>63500</xdr:colOff>
      <xdr:row>60</xdr:row>
      <xdr:rowOff>119199</xdr:rowOff>
    </xdr:to>
    <xdr:cxnSp macro="">
      <xdr:nvCxnSpPr>
        <xdr:cNvPr id="196" name="直線コネクタ 195">
          <a:extLst>
            <a:ext uri="{FF2B5EF4-FFF2-40B4-BE49-F238E27FC236}">
              <a16:creationId xmlns:a16="http://schemas.microsoft.com/office/drawing/2014/main" id="{EB579365-FD70-4777-BD43-C0619A2EF4FC}"/>
            </a:ext>
          </a:extLst>
        </xdr:cNvPr>
        <xdr:cNvCxnSpPr/>
      </xdr:nvCxnSpPr>
      <xdr:spPr>
        <a:xfrm>
          <a:off x="3355340" y="10158004"/>
          <a:ext cx="73152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30843</xdr:rowOff>
    </xdr:from>
    <xdr:to>
      <xdr:col>15</xdr:col>
      <xdr:colOff>101600</xdr:colOff>
      <xdr:row>60</xdr:row>
      <xdr:rowOff>132443</xdr:rowOff>
    </xdr:to>
    <xdr:sp macro="" textlink="">
      <xdr:nvSpPr>
        <xdr:cNvPr id="197" name="楕円 196">
          <a:extLst>
            <a:ext uri="{FF2B5EF4-FFF2-40B4-BE49-F238E27FC236}">
              <a16:creationId xmlns:a16="http://schemas.microsoft.com/office/drawing/2014/main" id="{521D8883-8CBD-4955-89CA-0A4B46E29523}"/>
            </a:ext>
          </a:extLst>
        </xdr:cNvPr>
        <xdr:cNvSpPr/>
      </xdr:nvSpPr>
      <xdr:spPr>
        <a:xfrm>
          <a:off x="2514600" y="100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81643</xdr:rowOff>
    </xdr:from>
    <xdr:to>
      <xdr:col>19</xdr:col>
      <xdr:colOff>177800</xdr:colOff>
      <xdr:row>60</xdr:row>
      <xdr:rowOff>99604</xdr:rowOff>
    </xdr:to>
    <xdr:cxnSp macro="">
      <xdr:nvCxnSpPr>
        <xdr:cNvPr id="198" name="直線コネクタ 197">
          <a:extLst>
            <a:ext uri="{FF2B5EF4-FFF2-40B4-BE49-F238E27FC236}">
              <a16:creationId xmlns:a16="http://schemas.microsoft.com/office/drawing/2014/main" id="{A7EB35EF-3FBD-41D7-BFFF-6DBC333D1379}"/>
            </a:ext>
          </a:extLst>
        </xdr:cNvPr>
        <xdr:cNvCxnSpPr/>
      </xdr:nvCxnSpPr>
      <xdr:spPr>
        <a:xfrm>
          <a:off x="2565400" y="10140043"/>
          <a:ext cx="78994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11249</xdr:rowOff>
    </xdr:from>
    <xdr:to>
      <xdr:col>10</xdr:col>
      <xdr:colOff>165100</xdr:colOff>
      <xdr:row>60</xdr:row>
      <xdr:rowOff>112849</xdr:rowOff>
    </xdr:to>
    <xdr:sp macro="" textlink="">
      <xdr:nvSpPr>
        <xdr:cNvPr id="199" name="楕円 198">
          <a:extLst>
            <a:ext uri="{FF2B5EF4-FFF2-40B4-BE49-F238E27FC236}">
              <a16:creationId xmlns:a16="http://schemas.microsoft.com/office/drawing/2014/main" id="{37310FD6-45A1-4840-BA02-EBD5CC9DC8FE}"/>
            </a:ext>
          </a:extLst>
        </xdr:cNvPr>
        <xdr:cNvSpPr/>
      </xdr:nvSpPr>
      <xdr:spPr>
        <a:xfrm>
          <a:off x="1739900" y="1006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62049</xdr:rowOff>
    </xdr:from>
    <xdr:to>
      <xdr:col>15</xdr:col>
      <xdr:colOff>50800</xdr:colOff>
      <xdr:row>60</xdr:row>
      <xdr:rowOff>81643</xdr:rowOff>
    </xdr:to>
    <xdr:cxnSp macro="">
      <xdr:nvCxnSpPr>
        <xdr:cNvPr id="200" name="直線コネクタ 199">
          <a:extLst>
            <a:ext uri="{FF2B5EF4-FFF2-40B4-BE49-F238E27FC236}">
              <a16:creationId xmlns:a16="http://schemas.microsoft.com/office/drawing/2014/main" id="{5465299F-3F03-4E12-9886-052FA9C388E6}"/>
            </a:ext>
          </a:extLst>
        </xdr:cNvPr>
        <xdr:cNvCxnSpPr/>
      </xdr:nvCxnSpPr>
      <xdr:spPr>
        <a:xfrm>
          <a:off x="1790700" y="10120449"/>
          <a:ext cx="7747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169635</xdr:rowOff>
    </xdr:from>
    <xdr:to>
      <xdr:col>6</xdr:col>
      <xdr:colOff>38100</xdr:colOff>
      <xdr:row>60</xdr:row>
      <xdr:rowOff>99785</xdr:rowOff>
    </xdr:to>
    <xdr:sp macro="" textlink="">
      <xdr:nvSpPr>
        <xdr:cNvPr id="201" name="楕円 200">
          <a:extLst>
            <a:ext uri="{FF2B5EF4-FFF2-40B4-BE49-F238E27FC236}">
              <a16:creationId xmlns:a16="http://schemas.microsoft.com/office/drawing/2014/main" id="{D59D69F2-32D4-433A-A255-F2C07D3A4461}"/>
            </a:ext>
          </a:extLst>
        </xdr:cNvPr>
        <xdr:cNvSpPr/>
      </xdr:nvSpPr>
      <xdr:spPr>
        <a:xfrm>
          <a:off x="965200" y="100603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48985</xdr:rowOff>
    </xdr:from>
    <xdr:to>
      <xdr:col>10</xdr:col>
      <xdr:colOff>114300</xdr:colOff>
      <xdr:row>60</xdr:row>
      <xdr:rowOff>62049</xdr:rowOff>
    </xdr:to>
    <xdr:cxnSp macro="">
      <xdr:nvCxnSpPr>
        <xdr:cNvPr id="202" name="直線コネクタ 201">
          <a:extLst>
            <a:ext uri="{FF2B5EF4-FFF2-40B4-BE49-F238E27FC236}">
              <a16:creationId xmlns:a16="http://schemas.microsoft.com/office/drawing/2014/main" id="{B5F86CFB-9F32-4A29-A664-24C2E86C2A38}"/>
            </a:ext>
          </a:extLst>
        </xdr:cNvPr>
        <xdr:cNvCxnSpPr/>
      </xdr:nvCxnSpPr>
      <xdr:spPr>
        <a:xfrm>
          <a:off x="1008380" y="10107385"/>
          <a:ext cx="78232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203" name="n_1aveValue【橋りょう・トンネル】&#10;有形固定資産減価償却率">
          <a:extLst>
            <a:ext uri="{FF2B5EF4-FFF2-40B4-BE49-F238E27FC236}">
              <a16:creationId xmlns:a16="http://schemas.microsoft.com/office/drawing/2014/main" id="{47FCC88B-A80C-4D68-B4EF-BE85E8AB120D}"/>
            </a:ext>
          </a:extLst>
        </xdr:cNvPr>
        <xdr:cNvSpPr txBox="1"/>
      </xdr:nvSpPr>
      <xdr:spPr>
        <a:xfrm>
          <a:off x="3170564" y="10289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40294</xdr:rowOff>
    </xdr:from>
    <xdr:ext cx="405111" cy="259045"/>
    <xdr:sp macro="" textlink="">
      <xdr:nvSpPr>
        <xdr:cNvPr id="204" name="n_2aveValue【橋りょう・トンネル】&#10;有形固定資産減価償却率">
          <a:extLst>
            <a:ext uri="{FF2B5EF4-FFF2-40B4-BE49-F238E27FC236}">
              <a16:creationId xmlns:a16="http://schemas.microsoft.com/office/drawing/2014/main" id="{63201F3A-DE84-403D-B939-506B41A0E864}"/>
            </a:ext>
          </a:extLst>
        </xdr:cNvPr>
        <xdr:cNvSpPr txBox="1"/>
      </xdr:nvSpPr>
      <xdr:spPr>
        <a:xfrm>
          <a:off x="2385704" y="10266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14168</xdr:rowOff>
    </xdr:from>
    <xdr:ext cx="405111" cy="259045"/>
    <xdr:sp macro="" textlink="">
      <xdr:nvSpPr>
        <xdr:cNvPr id="205" name="n_3aveValue【橋りょう・トンネル】&#10;有形固定資産減価償却率">
          <a:extLst>
            <a:ext uri="{FF2B5EF4-FFF2-40B4-BE49-F238E27FC236}">
              <a16:creationId xmlns:a16="http://schemas.microsoft.com/office/drawing/2014/main" id="{63EDB62E-4D54-4070-BD0B-6189357ED69F}"/>
            </a:ext>
          </a:extLst>
        </xdr:cNvPr>
        <xdr:cNvSpPr txBox="1"/>
      </xdr:nvSpPr>
      <xdr:spPr>
        <a:xfrm>
          <a:off x="1611004" y="10240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144797</xdr:rowOff>
    </xdr:from>
    <xdr:ext cx="405111" cy="259045"/>
    <xdr:sp macro="" textlink="">
      <xdr:nvSpPr>
        <xdr:cNvPr id="206" name="n_4aveValue【橋りょう・トンネル】&#10;有形固定資産減価償却率">
          <a:extLst>
            <a:ext uri="{FF2B5EF4-FFF2-40B4-BE49-F238E27FC236}">
              <a16:creationId xmlns:a16="http://schemas.microsoft.com/office/drawing/2014/main" id="{E78375E7-AD89-4236-B8C5-35B4610301C7}"/>
            </a:ext>
          </a:extLst>
        </xdr:cNvPr>
        <xdr:cNvSpPr txBox="1"/>
      </xdr:nvSpPr>
      <xdr:spPr>
        <a:xfrm>
          <a:off x="836304" y="1020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166931</xdr:rowOff>
    </xdr:from>
    <xdr:ext cx="405111" cy="259045"/>
    <xdr:sp macro="" textlink="">
      <xdr:nvSpPr>
        <xdr:cNvPr id="207" name="n_1mainValue【橋りょう・トンネル】&#10;有形固定資産減価償却率">
          <a:extLst>
            <a:ext uri="{FF2B5EF4-FFF2-40B4-BE49-F238E27FC236}">
              <a16:creationId xmlns:a16="http://schemas.microsoft.com/office/drawing/2014/main" id="{700502C3-84A6-4691-AD20-734954C7F56F}"/>
            </a:ext>
          </a:extLst>
        </xdr:cNvPr>
        <xdr:cNvSpPr txBox="1"/>
      </xdr:nvSpPr>
      <xdr:spPr>
        <a:xfrm>
          <a:off x="3170564" y="9890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148970</xdr:rowOff>
    </xdr:from>
    <xdr:ext cx="405111" cy="259045"/>
    <xdr:sp macro="" textlink="">
      <xdr:nvSpPr>
        <xdr:cNvPr id="208" name="n_2mainValue【橋りょう・トンネル】&#10;有形固定資産減価償却率">
          <a:extLst>
            <a:ext uri="{FF2B5EF4-FFF2-40B4-BE49-F238E27FC236}">
              <a16:creationId xmlns:a16="http://schemas.microsoft.com/office/drawing/2014/main" id="{24ACADBE-6762-4452-B468-276800DB0211}"/>
            </a:ext>
          </a:extLst>
        </xdr:cNvPr>
        <xdr:cNvSpPr txBox="1"/>
      </xdr:nvSpPr>
      <xdr:spPr>
        <a:xfrm>
          <a:off x="2385704" y="987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129376</xdr:rowOff>
    </xdr:from>
    <xdr:ext cx="405111" cy="259045"/>
    <xdr:sp macro="" textlink="">
      <xdr:nvSpPr>
        <xdr:cNvPr id="209" name="n_3mainValue【橋りょう・トンネル】&#10;有形固定資産減価償却率">
          <a:extLst>
            <a:ext uri="{FF2B5EF4-FFF2-40B4-BE49-F238E27FC236}">
              <a16:creationId xmlns:a16="http://schemas.microsoft.com/office/drawing/2014/main" id="{51FBEC49-8346-41E2-8806-821594B78871}"/>
            </a:ext>
          </a:extLst>
        </xdr:cNvPr>
        <xdr:cNvSpPr txBox="1"/>
      </xdr:nvSpPr>
      <xdr:spPr>
        <a:xfrm>
          <a:off x="1611004" y="9852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116312</xdr:rowOff>
    </xdr:from>
    <xdr:ext cx="405111" cy="259045"/>
    <xdr:sp macro="" textlink="">
      <xdr:nvSpPr>
        <xdr:cNvPr id="210" name="n_4mainValue【橋りょう・トンネル】&#10;有形固定資産減価償却率">
          <a:extLst>
            <a:ext uri="{FF2B5EF4-FFF2-40B4-BE49-F238E27FC236}">
              <a16:creationId xmlns:a16="http://schemas.microsoft.com/office/drawing/2014/main" id="{C50F60AE-EBF3-4CEB-9E5B-DD4F99225844}"/>
            </a:ext>
          </a:extLst>
        </xdr:cNvPr>
        <xdr:cNvSpPr txBox="1"/>
      </xdr:nvSpPr>
      <xdr:spPr>
        <a:xfrm>
          <a:off x="836304" y="983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323F25E2-CCC4-47E2-87E7-AE78FBEFCB32}"/>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7B599F32-CBD0-417A-A6E1-73B597115A31}"/>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63B46A87-6295-4E10-80BE-F7AD978201DF}"/>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10F3A9C3-C519-44D1-84B5-50E7B9708FFC}"/>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841F56F5-8B3E-45F2-977E-095484A2BEB1}"/>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A4348DB9-328B-42DD-A3A4-0CCE89747555}"/>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0A019CC9-F02A-42BF-8EE8-25A345D09A1C}"/>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10230B05-2DFF-4A74-A826-EFDFBAF7A41B}"/>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09B5E4BB-2B7D-4376-96D6-D845CDE0EE5F}"/>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F87203F3-3F0F-4AE6-ACCF-2B1B91A1BA68}"/>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00EDEF65-8025-42A7-B5A3-B4D618B6164C}"/>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2" name="テキスト ボックス 221">
          <a:extLst>
            <a:ext uri="{FF2B5EF4-FFF2-40B4-BE49-F238E27FC236}">
              <a16:creationId xmlns:a16="http://schemas.microsoft.com/office/drawing/2014/main" id="{05A2AC7B-D3CD-46DE-84C1-100F552CAEA8}"/>
            </a:ext>
          </a:extLst>
        </xdr:cNvPr>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3578BDD5-9AD6-4683-9927-4C0898ACF768}"/>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4" name="テキスト ボックス 223">
          <a:extLst>
            <a:ext uri="{FF2B5EF4-FFF2-40B4-BE49-F238E27FC236}">
              <a16:creationId xmlns:a16="http://schemas.microsoft.com/office/drawing/2014/main" id="{87E566DD-FA28-4E1B-8FB9-C08265ADFA7E}"/>
            </a:ext>
          </a:extLst>
        </xdr:cNvPr>
        <xdr:cNvSpPr txBox="1"/>
      </xdr:nvSpPr>
      <xdr:spPr>
        <a:xfrm>
          <a:off x="529992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96A85B37-4EFA-40E3-937B-6D03E4D9D00D}"/>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6" name="テキスト ボックス 225">
          <a:extLst>
            <a:ext uri="{FF2B5EF4-FFF2-40B4-BE49-F238E27FC236}">
              <a16:creationId xmlns:a16="http://schemas.microsoft.com/office/drawing/2014/main" id="{2417B851-D4AD-460C-B2DA-FD2831C35DF6}"/>
            </a:ext>
          </a:extLst>
        </xdr:cNvPr>
        <xdr:cNvSpPr txBox="1"/>
      </xdr:nvSpPr>
      <xdr:spPr>
        <a:xfrm>
          <a:off x="5299921" y="9699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95280B5C-D407-40BD-BDB3-49D7C1AD1BA3}"/>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8" name="テキスト ボックス 227">
          <a:extLst>
            <a:ext uri="{FF2B5EF4-FFF2-40B4-BE49-F238E27FC236}">
              <a16:creationId xmlns:a16="http://schemas.microsoft.com/office/drawing/2014/main" id="{C5EEDB98-381D-4AC2-93C2-1A25FBDFB14C}"/>
            </a:ext>
          </a:extLst>
        </xdr:cNvPr>
        <xdr:cNvSpPr txBox="1"/>
      </xdr:nvSpPr>
      <xdr:spPr>
        <a:xfrm>
          <a:off x="5299921" y="9249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EF7733D1-4485-47ED-BAAA-3E70A1E65DA8}"/>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4DB4CD31-9636-4CDB-951B-EA617533B4F0}"/>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37DCFC78-1B8A-4297-83FC-456632D19647}"/>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2" name="直線コネクタ 231">
          <a:extLst>
            <a:ext uri="{FF2B5EF4-FFF2-40B4-BE49-F238E27FC236}">
              <a16:creationId xmlns:a16="http://schemas.microsoft.com/office/drawing/2014/main" id="{3F4B4562-F0B7-4EF6-81AB-681959B90DFE}"/>
            </a:ext>
          </a:extLst>
        </xdr:cNvPr>
        <xdr:cNvCxnSpPr/>
      </xdr:nvCxnSpPr>
      <xdr:spPr>
        <a:xfrm flipV="1">
          <a:off x="9219565" y="9339500"/>
          <a:ext cx="0" cy="1385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FD9404E4-0140-449E-8985-A4B0C9F48554}"/>
            </a:ext>
          </a:extLst>
        </xdr:cNvPr>
        <xdr:cNvSpPr txBox="1"/>
      </xdr:nvSpPr>
      <xdr:spPr>
        <a:xfrm>
          <a:off x="9258300" y="10728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4" name="直線コネクタ 233">
          <a:extLst>
            <a:ext uri="{FF2B5EF4-FFF2-40B4-BE49-F238E27FC236}">
              <a16:creationId xmlns:a16="http://schemas.microsoft.com/office/drawing/2014/main" id="{F791975A-9D62-4A29-A02A-1A431151D707}"/>
            </a:ext>
          </a:extLst>
        </xdr:cNvPr>
        <xdr:cNvCxnSpPr/>
      </xdr:nvCxnSpPr>
      <xdr:spPr>
        <a:xfrm>
          <a:off x="9154160" y="107247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02F26F0F-8BAE-496C-A6F3-DB2C127B5460}"/>
            </a:ext>
          </a:extLst>
        </xdr:cNvPr>
        <xdr:cNvSpPr txBox="1"/>
      </xdr:nvSpPr>
      <xdr:spPr>
        <a:xfrm>
          <a:off x="9258300" y="9118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6" name="直線コネクタ 235">
          <a:extLst>
            <a:ext uri="{FF2B5EF4-FFF2-40B4-BE49-F238E27FC236}">
              <a16:creationId xmlns:a16="http://schemas.microsoft.com/office/drawing/2014/main" id="{3C2E41C7-C4E2-44F7-8304-9548A51338DE}"/>
            </a:ext>
          </a:extLst>
        </xdr:cNvPr>
        <xdr:cNvCxnSpPr/>
      </xdr:nvCxnSpPr>
      <xdr:spPr>
        <a:xfrm>
          <a:off x="9154160" y="9339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4005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F9B259CF-66A1-47AE-97B1-C701BB555292}"/>
            </a:ext>
          </a:extLst>
        </xdr:cNvPr>
        <xdr:cNvSpPr txBox="1"/>
      </xdr:nvSpPr>
      <xdr:spPr>
        <a:xfrm>
          <a:off x="9258300" y="102300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38" name="フローチャート: 判断 237">
          <a:extLst>
            <a:ext uri="{FF2B5EF4-FFF2-40B4-BE49-F238E27FC236}">
              <a16:creationId xmlns:a16="http://schemas.microsoft.com/office/drawing/2014/main" id="{D4C76F76-1A32-444E-A747-22A6673B32FA}"/>
            </a:ext>
          </a:extLst>
        </xdr:cNvPr>
        <xdr:cNvSpPr/>
      </xdr:nvSpPr>
      <xdr:spPr>
        <a:xfrm>
          <a:off x="9192260" y="102516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39" name="フローチャート: 判断 238">
          <a:extLst>
            <a:ext uri="{FF2B5EF4-FFF2-40B4-BE49-F238E27FC236}">
              <a16:creationId xmlns:a16="http://schemas.microsoft.com/office/drawing/2014/main" id="{D8BFE06B-6A05-4363-8589-39366E41918C}"/>
            </a:ext>
          </a:extLst>
        </xdr:cNvPr>
        <xdr:cNvSpPr/>
      </xdr:nvSpPr>
      <xdr:spPr>
        <a:xfrm>
          <a:off x="8445500" y="1024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0" name="フローチャート: 判断 239">
          <a:extLst>
            <a:ext uri="{FF2B5EF4-FFF2-40B4-BE49-F238E27FC236}">
              <a16:creationId xmlns:a16="http://schemas.microsoft.com/office/drawing/2014/main" id="{7E52BBE8-455C-48BC-8D5B-65AFB793E8F9}"/>
            </a:ext>
          </a:extLst>
        </xdr:cNvPr>
        <xdr:cNvSpPr/>
      </xdr:nvSpPr>
      <xdr:spPr>
        <a:xfrm>
          <a:off x="7670800" y="102566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1" name="フローチャート: 判断 240">
          <a:extLst>
            <a:ext uri="{FF2B5EF4-FFF2-40B4-BE49-F238E27FC236}">
              <a16:creationId xmlns:a16="http://schemas.microsoft.com/office/drawing/2014/main" id="{DF9F01D2-0E8B-4DB6-A215-1B5AC0C8C3C5}"/>
            </a:ext>
          </a:extLst>
        </xdr:cNvPr>
        <xdr:cNvSpPr/>
      </xdr:nvSpPr>
      <xdr:spPr>
        <a:xfrm>
          <a:off x="6873240" y="10260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70367</xdr:rowOff>
    </xdr:from>
    <xdr:to>
      <xdr:col>36</xdr:col>
      <xdr:colOff>165100</xdr:colOff>
      <xdr:row>62</xdr:row>
      <xdr:rowOff>517</xdr:rowOff>
    </xdr:to>
    <xdr:sp macro="" textlink="">
      <xdr:nvSpPr>
        <xdr:cNvPr id="242" name="フローチャート: 判断 241">
          <a:extLst>
            <a:ext uri="{FF2B5EF4-FFF2-40B4-BE49-F238E27FC236}">
              <a16:creationId xmlns:a16="http://schemas.microsoft.com/office/drawing/2014/main" id="{8E7E114D-F796-4A0A-84E0-E47A2584F0D0}"/>
            </a:ext>
          </a:extLst>
        </xdr:cNvPr>
        <xdr:cNvSpPr/>
      </xdr:nvSpPr>
      <xdr:spPr>
        <a:xfrm>
          <a:off x="6098540" y="10296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FFB4ABC-91CA-4056-869F-E9BD341CD2A1}"/>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13C2BF1-C79F-48A5-9DA2-0FA4B5BB1F58}"/>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68F4E5A-8F82-48A8-9CE6-1395A6F79804}"/>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66DC806-3981-4E81-8BF1-0D50D6EFB279}"/>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E339ACC-EDB3-4AD4-8F16-54D9D8BBDC87}"/>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75417</xdr:rowOff>
    </xdr:from>
    <xdr:to>
      <xdr:col>55</xdr:col>
      <xdr:colOff>50800</xdr:colOff>
      <xdr:row>61</xdr:row>
      <xdr:rowOff>5567</xdr:rowOff>
    </xdr:to>
    <xdr:sp macro="" textlink="">
      <xdr:nvSpPr>
        <xdr:cNvPr id="248" name="楕円 247">
          <a:extLst>
            <a:ext uri="{FF2B5EF4-FFF2-40B4-BE49-F238E27FC236}">
              <a16:creationId xmlns:a16="http://schemas.microsoft.com/office/drawing/2014/main" id="{E1DC24D5-82DE-4D7A-AB50-2FE60DC113FC}"/>
            </a:ext>
          </a:extLst>
        </xdr:cNvPr>
        <xdr:cNvSpPr/>
      </xdr:nvSpPr>
      <xdr:spPr>
        <a:xfrm>
          <a:off x="9192260" y="101338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98294</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C6DFF69A-9765-4EF6-B185-65908BD211BD}"/>
            </a:ext>
          </a:extLst>
        </xdr:cNvPr>
        <xdr:cNvSpPr txBox="1"/>
      </xdr:nvSpPr>
      <xdr:spPr>
        <a:xfrm>
          <a:off x="9258300" y="9989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87638</xdr:rowOff>
    </xdr:from>
    <xdr:to>
      <xdr:col>50</xdr:col>
      <xdr:colOff>165100</xdr:colOff>
      <xdr:row>61</xdr:row>
      <xdr:rowOff>17788</xdr:rowOff>
    </xdr:to>
    <xdr:sp macro="" textlink="">
      <xdr:nvSpPr>
        <xdr:cNvPr id="250" name="楕円 249">
          <a:extLst>
            <a:ext uri="{FF2B5EF4-FFF2-40B4-BE49-F238E27FC236}">
              <a16:creationId xmlns:a16="http://schemas.microsoft.com/office/drawing/2014/main" id="{2601D361-5DBF-47CC-A44C-73581FE33CE8}"/>
            </a:ext>
          </a:extLst>
        </xdr:cNvPr>
        <xdr:cNvSpPr/>
      </xdr:nvSpPr>
      <xdr:spPr>
        <a:xfrm>
          <a:off x="8445500" y="101460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126217</xdr:rowOff>
    </xdr:from>
    <xdr:to>
      <xdr:col>55</xdr:col>
      <xdr:colOff>0</xdr:colOff>
      <xdr:row>60</xdr:row>
      <xdr:rowOff>138438</xdr:rowOff>
    </xdr:to>
    <xdr:cxnSp macro="">
      <xdr:nvCxnSpPr>
        <xdr:cNvPr id="251" name="直線コネクタ 250">
          <a:extLst>
            <a:ext uri="{FF2B5EF4-FFF2-40B4-BE49-F238E27FC236}">
              <a16:creationId xmlns:a16="http://schemas.microsoft.com/office/drawing/2014/main" id="{757334E1-4C73-4D8B-B8FD-2EDB9D8300E4}"/>
            </a:ext>
          </a:extLst>
        </xdr:cNvPr>
        <xdr:cNvCxnSpPr/>
      </xdr:nvCxnSpPr>
      <xdr:spPr>
        <a:xfrm flipV="1">
          <a:off x="8496300" y="10184617"/>
          <a:ext cx="723900" cy="12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95122</xdr:rowOff>
    </xdr:from>
    <xdr:to>
      <xdr:col>46</xdr:col>
      <xdr:colOff>38100</xdr:colOff>
      <xdr:row>61</xdr:row>
      <xdr:rowOff>25272</xdr:rowOff>
    </xdr:to>
    <xdr:sp macro="" textlink="">
      <xdr:nvSpPr>
        <xdr:cNvPr id="252" name="楕円 251">
          <a:extLst>
            <a:ext uri="{FF2B5EF4-FFF2-40B4-BE49-F238E27FC236}">
              <a16:creationId xmlns:a16="http://schemas.microsoft.com/office/drawing/2014/main" id="{FC7BCC0E-B712-43C2-9E5B-AED3480F9E6F}"/>
            </a:ext>
          </a:extLst>
        </xdr:cNvPr>
        <xdr:cNvSpPr/>
      </xdr:nvSpPr>
      <xdr:spPr>
        <a:xfrm>
          <a:off x="7670800" y="101535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138438</xdr:rowOff>
    </xdr:from>
    <xdr:to>
      <xdr:col>50</xdr:col>
      <xdr:colOff>114300</xdr:colOff>
      <xdr:row>60</xdr:row>
      <xdr:rowOff>145922</xdr:rowOff>
    </xdr:to>
    <xdr:cxnSp macro="">
      <xdr:nvCxnSpPr>
        <xdr:cNvPr id="253" name="直線コネクタ 252">
          <a:extLst>
            <a:ext uri="{FF2B5EF4-FFF2-40B4-BE49-F238E27FC236}">
              <a16:creationId xmlns:a16="http://schemas.microsoft.com/office/drawing/2014/main" id="{8523D13F-3B7A-4E54-A03F-EAB620054B33}"/>
            </a:ext>
          </a:extLst>
        </xdr:cNvPr>
        <xdr:cNvCxnSpPr/>
      </xdr:nvCxnSpPr>
      <xdr:spPr>
        <a:xfrm flipV="1">
          <a:off x="7713980" y="10196838"/>
          <a:ext cx="782320" cy="7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98800</xdr:rowOff>
    </xdr:from>
    <xdr:to>
      <xdr:col>41</xdr:col>
      <xdr:colOff>101600</xdr:colOff>
      <xdr:row>61</xdr:row>
      <xdr:rowOff>28950</xdr:rowOff>
    </xdr:to>
    <xdr:sp macro="" textlink="">
      <xdr:nvSpPr>
        <xdr:cNvPr id="254" name="楕円 253">
          <a:extLst>
            <a:ext uri="{FF2B5EF4-FFF2-40B4-BE49-F238E27FC236}">
              <a16:creationId xmlns:a16="http://schemas.microsoft.com/office/drawing/2014/main" id="{3280773A-9F56-45CD-9AC3-4D52DCC86C41}"/>
            </a:ext>
          </a:extLst>
        </xdr:cNvPr>
        <xdr:cNvSpPr/>
      </xdr:nvSpPr>
      <xdr:spPr>
        <a:xfrm>
          <a:off x="6873240" y="101572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145922</xdr:rowOff>
    </xdr:from>
    <xdr:to>
      <xdr:col>45</xdr:col>
      <xdr:colOff>177800</xdr:colOff>
      <xdr:row>60</xdr:row>
      <xdr:rowOff>149600</xdr:rowOff>
    </xdr:to>
    <xdr:cxnSp macro="">
      <xdr:nvCxnSpPr>
        <xdr:cNvPr id="255" name="直線コネクタ 254">
          <a:extLst>
            <a:ext uri="{FF2B5EF4-FFF2-40B4-BE49-F238E27FC236}">
              <a16:creationId xmlns:a16="http://schemas.microsoft.com/office/drawing/2014/main" id="{A8A7B3C7-1BFD-4B89-AA84-E00A9D287A7A}"/>
            </a:ext>
          </a:extLst>
        </xdr:cNvPr>
        <xdr:cNvCxnSpPr/>
      </xdr:nvCxnSpPr>
      <xdr:spPr>
        <a:xfrm flipV="1">
          <a:off x="6924040" y="10204322"/>
          <a:ext cx="789940" cy="3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111890</xdr:rowOff>
    </xdr:from>
    <xdr:to>
      <xdr:col>36</xdr:col>
      <xdr:colOff>165100</xdr:colOff>
      <xdr:row>61</xdr:row>
      <xdr:rowOff>42040</xdr:rowOff>
    </xdr:to>
    <xdr:sp macro="" textlink="">
      <xdr:nvSpPr>
        <xdr:cNvPr id="256" name="楕円 255">
          <a:extLst>
            <a:ext uri="{FF2B5EF4-FFF2-40B4-BE49-F238E27FC236}">
              <a16:creationId xmlns:a16="http://schemas.microsoft.com/office/drawing/2014/main" id="{BC9EEFDC-EBEF-46D0-9AC9-508AE095F4E7}"/>
            </a:ext>
          </a:extLst>
        </xdr:cNvPr>
        <xdr:cNvSpPr/>
      </xdr:nvSpPr>
      <xdr:spPr>
        <a:xfrm>
          <a:off x="6098540" y="10170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149600</xdr:rowOff>
    </xdr:from>
    <xdr:to>
      <xdr:col>41</xdr:col>
      <xdr:colOff>50800</xdr:colOff>
      <xdr:row>60</xdr:row>
      <xdr:rowOff>162690</xdr:rowOff>
    </xdr:to>
    <xdr:cxnSp macro="">
      <xdr:nvCxnSpPr>
        <xdr:cNvPr id="257" name="直線コネクタ 256">
          <a:extLst>
            <a:ext uri="{FF2B5EF4-FFF2-40B4-BE49-F238E27FC236}">
              <a16:creationId xmlns:a16="http://schemas.microsoft.com/office/drawing/2014/main" id="{431FBABB-3059-463D-9D44-6A3F7338762C}"/>
            </a:ext>
          </a:extLst>
        </xdr:cNvPr>
        <xdr:cNvCxnSpPr/>
      </xdr:nvCxnSpPr>
      <xdr:spPr>
        <a:xfrm flipV="1">
          <a:off x="6149340" y="10208000"/>
          <a:ext cx="774700" cy="13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112237</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79BC2E1-1AEE-4E6E-8528-5B9DAFE077FB}"/>
            </a:ext>
          </a:extLst>
        </xdr:cNvPr>
        <xdr:cNvSpPr txBox="1"/>
      </xdr:nvSpPr>
      <xdr:spPr>
        <a:xfrm>
          <a:off x="8214575" y="10338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123331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567D97CE-4AB6-451F-A439-13636E89FA44}"/>
            </a:ext>
          </a:extLst>
        </xdr:cNvPr>
        <xdr:cNvSpPr txBox="1"/>
      </xdr:nvSpPr>
      <xdr:spPr>
        <a:xfrm>
          <a:off x="7444955" y="10349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127199</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FF5907AA-BB34-4621-965D-7ABD80E767A1}"/>
            </a:ext>
          </a:extLst>
        </xdr:cNvPr>
        <xdr:cNvSpPr txBox="1"/>
      </xdr:nvSpPr>
      <xdr:spPr>
        <a:xfrm>
          <a:off x="6670255" y="10353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163094</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A54FB01-7B3E-4045-B66B-E6F72FDF4543}"/>
            </a:ext>
          </a:extLst>
        </xdr:cNvPr>
        <xdr:cNvSpPr txBox="1"/>
      </xdr:nvSpPr>
      <xdr:spPr>
        <a:xfrm>
          <a:off x="5872695" y="10389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34315</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8EB04862-2DC2-446C-9135-6330A5467B94}"/>
            </a:ext>
          </a:extLst>
        </xdr:cNvPr>
        <xdr:cNvSpPr txBox="1"/>
      </xdr:nvSpPr>
      <xdr:spPr>
        <a:xfrm>
          <a:off x="8214575" y="992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41799</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1F28226E-710C-45C4-8210-4B9FCE93CAF7}"/>
            </a:ext>
          </a:extLst>
        </xdr:cNvPr>
        <xdr:cNvSpPr txBox="1"/>
      </xdr:nvSpPr>
      <xdr:spPr>
        <a:xfrm>
          <a:off x="7444955" y="9932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45477</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564541B3-7DF8-4C3A-85CF-4C9DE4D86C7E}"/>
            </a:ext>
          </a:extLst>
        </xdr:cNvPr>
        <xdr:cNvSpPr txBox="1"/>
      </xdr:nvSpPr>
      <xdr:spPr>
        <a:xfrm>
          <a:off x="6670255" y="9936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58567</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5D1CBBCE-8D60-45F9-8DBF-AF6D8F56A85C}"/>
            </a:ext>
          </a:extLst>
        </xdr:cNvPr>
        <xdr:cNvSpPr txBox="1"/>
      </xdr:nvSpPr>
      <xdr:spPr>
        <a:xfrm>
          <a:off x="5872695" y="9949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7900424E-5905-4F7A-89B3-783622131EDC}"/>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14C0212A-D8E2-43BD-A27E-57CCC6C69089}"/>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C8097505-6086-4036-A60B-0555C6881DA8}"/>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A19BDA49-E658-46C1-AC56-5DCD682FA748}"/>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D828CD2B-25A8-42B0-8EF1-C9C380B3D1D2}"/>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953A673F-9612-44EA-8B7F-96022EB193BD}"/>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99BEA5F-87A9-4A2F-A02C-027106A92A63}"/>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A4E2E13D-E457-4BEA-BC84-B98228EE9704}"/>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4B2DE516-8493-41ED-AD07-AC8C6083CBB6}"/>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D5F79DF0-87EF-4445-82DC-5EBEFA6077AF}"/>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F4D1F8A4-6203-455C-A5FA-89BC09687733}"/>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9F2E79FC-3F59-4026-96E8-32FE74C8D7F6}"/>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51827BF6-EC82-4953-8D6F-E7D725A1C512}"/>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20CBA769-2437-4ACE-9061-5929506D957B}"/>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1A8DC178-C9B2-40ED-84ED-415947A6A390}"/>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BB37EC0B-A004-4108-AEF0-7BE571964D8B}"/>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F8F90B89-61A5-4976-8E1B-B3772E563496}"/>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A6B58B8D-583F-4440-AD4E-D23523231939}"/>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15BA406C-8FF6-478F-9577-A4F86D8534B8}"/>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3DAC567C-BD36-4847-9EF1-E5C9BBD112AD}"/>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DD25BA36-AA34-4DC7-943F-DCB5E1AA8D1C}"/>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3FBDB724-6BC2-46AF-A175-A471374875DC}"/>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3D4FFCDB-2EDE-4583-AEEA-C4B98F747629}"/>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47AD1750-8A4E-4728-92EE-E8FD13FD8871}"/>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147D10AD-135C-409E-B3B2-32DFB289A97D}"/>
            </a:ext>
          </a:extLst>
        </xdr:cNvPr>
        <xdr:cNvCxnSpPr/>
      </xdr:nvCxnSpPr>
      <xdr:spPr>
        <a:xfrm flipV="1">
          <a:off x="4086225" y="13256896"/>
          <a:ext cx="0" cy="1274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2529F0CE-2E6D-43C0-BACE-BE3EB53E7856}"/>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DDD267F9-C878-4CDE-AA88-8C0E24E818DD}"/>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E130321A-AC3E-40F8-875B-5503FDFAC87E}"/>
            </a:ext>
          </a:extLst>
        </xdr:cNvPr>
        <xdr:cNvSpPr txBox="1"/>
      </xdr:nvSpPr>
      <xdr:spPr>
        <a:xfrm>
          <a:off x="4124960" y="13039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4" name="直線コネクタ 293">
          <a:extLst>
            <a:ext uri="{FF2B5EF4-FFF2-40B4-BE49-F238E27FC236}">
              <a16:creationId xmlns:a16="http://schemas.microsoft.com/office/drawing/2014/main" id="{E0863022-55CF-41F2-9C16-D9EACB6F1D22}"/>
            </a:ext>
          </a:extLst>
        </xdr:cNvPr>
        <xdr:cNvCxnSpPr/>
      </xdr:nvCxnSpPr>
      <xdr:spPr>
        <a:xfrm>
          <a:off x="4020820" y="132568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71138</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71929C62-AFDE-40BF-B0EF-381C333064B3}"/>
            </a:ext>
          </a:extLst>
        </xdr:cNvPr>
        <xdr:cNvSpPr txBox="1"/>
      </xdr:nvSpPr>
      <xdr:spPr>
        <a:xfrm>
          <a:off x="4124960" y="138176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6" name="フローチャート: 判断 295">
          <a:extLst>
            <a:ext uri="{FF2B5EF4-FFF2-40B4-BE49-F238E27FC236}">
              <a16:creationId xmlns:a16="http://schemas.microsoft.com/office/drawing/2014/main" id="{257C3205-D3B8-44E3-B5C4-C1F841C77DBB}"/>
            </a:ext>
          </a:extLst>
        </xdr:cNvPr>
        <xdr:cNvSpPr/>
      </xdr:nvSpPr>
      <xdr:spPr>
        <a:xfrm>
          <a:off x="4036060" y="1396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a:extLst>
            <a:ext uri="{FF2B5EF4-FFF2-40B4-BE49-F238E27FC236}">
              <a16:creationId xmlns:a16="http://schemas.microsoft.com/office/drawing/2014/main" id="{32436178-5B79-45A7-8F96-7A862C2F4ED2}"/>
            </a:ext>
          </a:extLst>
        </xdr:cNvPr>
        <xdr:cNvSpPr/>
      </xdr:nvSpPr>
      <xdr:spPr>
        <a:xfrm>
          <a:off x="3312160" y="139757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98" name="フローチャート: 判断 297">
          <a:extLst>
            <a:ext uri="{FF2B5EF4-FFF2-40B4-BE49-F238E27FC236}">
              <a16:creationId xmlns:a16="http://schemas.microsoft.com/office/drawing/2014/main" id="{0F2613ED-DE5A-46ED-BC08-6AD36CAB106B}"/>
            </a:ext>
          </a:extLst>
        </xdr:cNvPr>
        <xdr:cNvSpPr/>
      </xdr:nvSpPr>
      <xdr:spPr>
        <a:xfrm>
          <a:off x="2514600" y="1393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a:extLst>
            <a:ext uri="{FF2B5EF4-FFF2-40B4-BE49-F238E27FC236}">
              <a16:creationId xmlns:a16="http://schemas.microsoft.com/office/drawing/2014/main" id="{9F37DDB4-453C-4BC1-9534-5B9B300B7F69}"/>
            </a:ext>
          </a:extLst>
        </xdr:cNvPr>
        <xdr:cNvSpPr/>
      </xdr:nvSpPr>
      <xdr:spPr>
        <a:xfrm>
          <a:off x="1739900" y="1391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143511</xdr:rowOff>
    </xdr:from>
    <xdr:to>
      <xdr:col>6</xdr:col>
      <xdr:colOff>38100</xdr:colOff>
      <xdr:row>83</xdr:row>
      <xdr:rowOff>73661</xdr:rowOff>
    </xdr:to>
    <xdr:sp macro="" textlink="">
      <xdr:nvSpPr>
        <xdr:cNvPr id="300" name="フローチャート: 判断 299">
          <a:extLst>
            <a:ext uri="{FF2B5EF4-FFF2-40B4-BE49-F238E27FC236}">
              <a16:creationId xmlns:a16="http://schemas.microsoft.com/office/drawing/2014/main" id="{E4C7B1D0-2211-4A37-B93B-EF7BD62B8716}"/>
            </a:ext>
          </a:extLst>
        </xdr:cNvPr>
        <xdr:cNvSpPr/>
      </xdr:nvSpPr>
      <xdr:spPr>
        <a:xfrm>
          <a:off x="965200" y="138899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75C000B-B3D7-4992-A989-7F344C00C1B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E65DBE1-461F-4CEE-BF99-D4263E4F215A}"/>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20FCC9F-5CF4-4820-8363-F5EC60C40FE2}"/>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5A09E6C1-FE69-4F08-90EA-24595CB5A4D7}"/>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567CD1B4-ED7D-48B2-B926-7AD0A7927B06}"/>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124461</xdr:rowOff>
    </xdr:from>
    <xdr:to>
      <xdr:col>24</xdr:col>
      <xdr:colOff>114300</xdr:colOff>
      <xdr:row>85</xdr:row>
      <xdr:rowOff>54611</xdr:rowOff>
    </xdr:to>
    <xdr:sp macro="" textlink="">
      <xdr:nvSpPr>
        <xdr:cNvPr id="306" name="楕円 305">
          <a:extLst>
            <a:ext uri="{FF2B5EF4-FFF2-40B4-BE49-F238E27FC236}">
              <a16:creationId xmlns:a16="http://schemas.microsoft.com/office/drawing/2014/main" id="{8B247F47-5AC3-44A4-AB6A-92D37E25BB07}"/>
            </a:ext>
          </a:extLst>
        </xdr:cNvPr>
        <xdr:cNvSpPr/>
      </xdr:nvSpPr>
      <xdr:spPr>
        <a:xfrm>
          <a:off x="4036060" y="142062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102888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9DACF177-C01A-4850-9954-A252D4C7E61F}"/>
            </a:ext>
          </a:extLst>
        </xdr:cNvPr>
        <xdr:cNvSpPr txBox="1"/>
      </xdr:nvSpPr>
      <xdr:spPr>
        <a:xfrm>
          <a:off x="4124960" y="14184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95886</xdr:rowOff>
    </xdr:from>
    <xdr:to>
      <xdr:col>20</xdr:col>
      <xdr:colOff>38100</xdr:colOff>
      <xdr:row>85</xdr:row>
      <xdr:rowOff>26036</xdr:rowOff>
    </xdr:to>
    <xdr:sp macro="" textlink="">
      <xdr:nvSpPr>
        <xdr:cNvPr id="308" name="楕円 307">
          <a:extLst>
            <a:ext uri="{FF2B5EF4-FFF2-40B4-BE49-F238E27FC236}">
              <a16:creationId xmlns:a16="http://schemas.microsoft.com/office/drawing/2014/main" id="{540E266D-2455-4283-9154-EE0FD4065B4C}"/>
            </a:ext>
          </a:extLst>
        </xdr:cNvPr>
        <xdr:cNvSpPr/>
      </xdr:nvSpPr>
      <xdr:spPr>
        <a:xfrm>
          <a:off x="3312160" y="141776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146686</xdr:rowOff>
    </xdr:from>
    <xdr:to>
      <xdr:col>24</xdr:col>
      <xdr:colOff>63500</xdr:colOff>
      <xdr:row>85</xdr:row>
      <xdr:rowOff>3811</xdr:rowOff>
    </xdr:to>
    <xdr:cxnSp macro="">
      <xdr:nvCxnSpPr>
        <xdr:cNvPr id="309" name="直線コネクタ 308">
          <a:extLst>
            <a:ext uri="{FF2B5EF4-FFF2-40B4-BE49-F238E27FC236}">
              <a16:creationId xmlns:a16="http://schemas.microsoft.com/office/drawing/2014/main" id="{9D9C857F-667F-416C-9ECD-2D8B85104B79}"/>
            </a:ext>
          </a:extLst>
        </xdr:cNvPr>
        <xdr:cNvCxnSpPr/>
      </xdr:nvCxnSpPr>
      <xdr:spPr>
        <a:xfrm>
          <a:off x="3355340" y="14228446"/>
          <a:ext cx="7315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71120</xdr:rowOff>
    </xdr:from>
    <xdr:to>
      <xdr:col>15</xdr:col>
      <xdr:colOff>101600</xdr:colOff>
      <xdr:row>85</xdr:row>
      <xdr:rowOff>1270</xdr:rowOff>
    </xdr:to>
    <xdr:sp macro="" textlink="">
      <xdr:nvSpPr>
        <xdr:cNvPr id="310" name="楕円 309">
          <a:extLst>
            <a:ext uri="{FF2B5EF4-FFF2-40B4-BE49-F238E27FC236}">
              <a16:creationId xmlns:a16="http://schemas.microsoft.com/office/drawing/2014/main" id="{3AC62419-FF82-4481-BCF8-7C4B6A38B941}"/>
            </a:ext>
          </a:extLst>
        </xdr:cNvPr>
        <xdr:cNvSpPr/>
      </xdr:nvSpPr>
      <xdr:spPr>
        <a:xfrm>
          <a:off x="2514600" y="14152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121920</xdr:rowOff>
    </xdr:from>
    <xdr:to>
      <xdr:col>19</xdr:col>
      <xdr:colOff>177800</xdr:colOff>
      <xdr:row>84</xdr:row>
      <xdr:rowOff>146686</xdr:rowOff>
    </xdr:to>
    <xdr:cxnSp macro="">
      <xdr:nvCxnSpPr>
        <xdr:cNvPr id="311" name="直線コネクタ 310">
          <a:extLst>
            <a:ext uri="{FF2B5EF4-FFF2-40B4-BE49-F238E27FC236}">
              <a16:creationId xmlns:a16="http://schemas.microsoft.com/office/drawing/2014/main" id="{8F0B4859-E821-4E0C-841F-5C58EE128E04}"/>
            </a:ext>
          </a:extLst>
        </xdr:cNvPr>
        <xdr:cNvCxnSpPr/>
      </xdr:nvCxnSpPr>
      <xdr:spPr>
        <a:xfrm>
          <a:off x="2565400" y="14203680"/>
          <a:ext cx="78994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36830</xdr:rowOff>
    </xdr:from>
    <xdr:to>
      <xdr:col>10</xdr:col>
      <xdr:colOff>165100</xdr:colOff>
      <xdr:row>84</xdr:row>
      <xdr:rowOff>138430</xdr:rowOff>
    </xdr:to>
    <xdr:sp macro="" textlink="">
      <xdr:nvSpPr>
        <xdr:cNvPr id="312" name="楕円 311">
          <a:extLst>
            <a:ext uri="{FF2B5EF4-FFF2-40B4-BE49-F238E27FC236}">
              <a16:creationId xmlns:a16="http://schemas.microsoft.com/office/drawing/2014/main" id="{5D84AB55-7969-4740-AADF-4CB5D10B0161}"/>
            </a:ext>
          </a:extLst>
        </xdr:cNvPr>
        <xdr:cNvSpPr/>
      </xdr:nvSpPr>
      <xdr:spPr>
        <a:xfrm>
          <a:off x="1739900" y="1411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87630</xdr:rowOff>
    </xdr:from>
    <xdr:to>
      <xdr:col>15</xdr:col>
      <xdr:colOff>50800</xdr:colOff>
      <xdr:row>84</xdr:row>
      <xdr:rowOff>121920</xdr:rowOff>
    </xdr:to>
    <xdr:cxnSp macro="">
      <xdr:nvCxnSpPr>
        <xdr:cNvPr id="313" name="直線コネクタ 312">
          <a:extLst>
            <a:ext uri="{FF2B5EF4-FFF2-40B4-BE49-F238E27FC236}">
              <a16:creationId xmlns:a16="http://schemas.microsoft.com/office/drawing/2014/main" id="{7D7C9C4C-06D6-4F2C-BB3F-CC89E0BAABFF}"/>
            </a:ext>
          </a:extLst>
        </xdr:cNvPr>
        <xdr:cNvCxnSpPr/>
      </xdr:nvCxnSpPr>
      <xdr:spPr>
        <a:xfrm>
          <a:off x="1790700" y="1416939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636</xdr:rowOff>
    </xdr:from>
    <xdr:to>
      <xdr:col>6</xdr:col>
      <xdr:colOff>38100</xdr:colOff>
      <xdr:row>84</xdr:row>
      <xdr:rowOff>102236</xdr:rowOff>
    </xdr:to>
    <xdr:sp macro="" textlink="">
      <xdr:nvSpPr>
        <xdr:cNvPr id="314" name="楕円 313">
          <a:extLst>
            <a:ext uri="{FF2B5EF4-FFF2-40B4-BE49-F238E27FC236}">
              <a16:creationId xmlns:a16="http://schemas.microsoft.com/office/drawing/2014/main" id="{0053ACDB-FEC6-466A-918F-9FF2F5EF0892}"/>
            </a:ext>
          </a:extLst>
        </xdr:cNvPr>
        <xdr:cNvSpPr/>
      </xdr:nvSpPr>
      <xdr:spPr>
        <a:xfrm>
          <a:off x="965200" y="140823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51436</xdr:rowOff>
    </xdr:from>
    <xdr:to>
      <xdr:col>10</xdr:col>
      <xdr:colOff>114300</xdr:colOff>
      <xdr:row>84</xdr:row>
      <xdr:rowOff>87630</xdr:rowOff>
    </xdr:to>
    <xdr:cxnSp macro="">
      <xdr:nvCxnSpPr>
        <xdr:cNvPr id="315" name="直線コネクタ 314">
          <a:extLst>
            <a:ext uri="{FF2B5EF4-FFF2-40B4-BE49-F238E27FC236}">
              <a16:creationId xmlns:a16="http://schemas.microsoft.com/office/drawing/2014/main" id="{112B8ABE-F2D4-4584-8E9D-6F801F30527A}"/>
            </a:ext>
          </a:extLst>
        </xdr:cNvPr>
        <xdr:cNvCxnSpPr/>
      </xdr:nvCxnSpPr>
      <xdr:spPr>
        <a:xfrm>
          <a:off x="1008380" y="14133196"/>
          <a:ext cx="78232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8272</xdr:rowOff>
    </xdr:from>
    <xdr:ext cx="405111" cy="259045"/>
    <xdr:sp macro="" textlink="">
      <xdr:nvSpPr>
        <xdr:cNvPr id="316" name="n_1aveValue【公営住宅】&#10;有形固定資産減価償却率">
          <a:extLst>
            <a:ext uri="{FF2B5EF4-FFF2-40B4-BE49-F238E27FC236}">
              <a16:creationId xmlns:a16="http://schemas.microsoft.com/office/drawing/2014/main" id="{FAB34145-B80F-4EE7-89DB-4C89A367BDBE}"/>
            </a:ext>
          </a:extLst>
        </xdr:cNvPr>
        <xdr:cNvSpPr txBox="1"/>
      </xdr:nvSpPr>
      <xdr:spPr>
        <a:xfrm>
          <a:off x="3170564" y="1375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139716</xdr:rowOff>
    </xdr:from>
    <xdr:ext cx="405111" cy="259045"/>
    <xdr:sp macro="" textlink="">
      <xdr:nvSpPr>
        <xdr:cNvPr id="317" name="n_2aveValue【公営住宅】&#10;有形固定資産減価償却率">
          <a:extLst>
            <a:ext uri="{FF2B5EF4-FFF2-40B4-BE49-F238E27FC236}">
              <a16:creationId xmlns:a16="http://schemas.microsoft.com/office/drawing/2014/main" id="{BAE76624-69A8-43BB-945C-6A37FC108C13}"/>
            </a:ext>
          </a:extLst>
        </xdr:cNvPr>
        <xdr:cNvSpPr txBox="1"/>
      </xdr:nvSpPr>
      <xdr:spPr>
        <a:xfrm>
          <a:off x="2385704" y="13718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122572</xdr:rowOff>
    </xdr:from>
    <xdr:ext cx="405111" cy="259045"/>
    <xdr:sp macro="" textlink="">
      <xdr:nvSpPr>
        <xdr:cNvPr id="318" name="n_3aveValue【公営住宅】&#10;有形固定資産減価償却率">
          <a:extLst>
            <a:ext uri="{FF2B5EF4-FFF2-40B4-BE49-F238E27FC236}">
              <a16:creationId xmlns:a16="http://schemas.microsoft.com/office/drawing/2014/main" id="{07CFD1A8-EB82-4D52-BB02-57DC44A696AA}"/>
            </a:ext>
          </a:extLst>
        </xdr:cNvPr>
        <xdr:cNvSpPr txBox="1"/>
      </xdr:nvSpPr>
      <xdr:spPr>
        <a:xfrm>
          <a:off x="1611004" y="1370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90188</xdr:rowOff>
    </xdr:from>
    <xdr:ext cx="405111" cy="259045"/>
    <xdr:sp macro="" textlink="">
      <xdr:nvSpPr>
        <xdr:cNvPr id="319" name="n_4aveValue【公営住宅】&#10;有形固定資産減価償却率">
          <a:extLst>
            <a:ext uri="{FF2B5EF4-FFF2-40B4-BE49-F238E27FC236}">
              <a16:creationId xmlns:a16="http://schemas.microsoft.com/office/drawing/2014/main" id="{E8904116-32BA-43BE-96E0-30DB25870A00}"/>
            </a:ext>
          </a:extLst>
        </xdr:cNvPr>
        <xdr:cNvSpPr txBox="1"/>
      </xdr:nvSpPr>
      <xdr:spPr>
        <a:xfrm>
          <a:off x="836304" y="13669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17163</xdr:rowOff>
    </xdr:from>
    <xdr:ext cx="405111" cy="259045"/>
    <xdr:sp macro="" textlink="">
      <xdr:nvSpPr>
        <xdr:cNvPr id="320" name="n_1mainValue【公営住宅】&#10;有形固定資産減価償却率">
          <a:extLst>
            <a:ext uri="{FF2B5EF4-FFF2-40B4-BE49-F238E27FC236}">
              <a16:creationId xmlns:a16="http://schemas.microsoft.com/office/drawing/2014/main" id="{B5BBD4A2-968A-4429-9384-81F1BE6E8479}"/>
            </a:ext>
          </a:extLst>
        </xdr:cNvPr>
        <xdr:cNvSpPr txBox="1"/>
      </xdr:nvSpPr>
      <xdr:spPr>
        <a:xfrm>
          <a:off x="317056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163847</xdr:rowOff>
    </xdr:from>
    <xdr:ext cx="405111" cy="259045"/>
    <xdr:sp macro="" textlink="">
      <xdr:nvSpPr>
        <xdr:cNvPr id="321" name="n_2mainValue【公営住宅】&#10;有形固定資産減価償却率">
          <a:extLst>
            <a:ext uri="{FF2B5EF4-FFF2-40B4-BE49-F238E27FC236}">
              <a16:creationId xmlns:a16="http://schemas.microsoft.com/office/drawing/2014/main" id="{D6531FA3-83C3-4A92-BD58-5C6C54E8882B}"/>
            </a:ext>
          </a:extLst>
        </xdr:cNvPr>
        <xdr:cNvSpPr txBox="1"/>
      </xdr:nvSpPr>
      <xdr:spPr>
        <a:xfrm>
          <a:off x="238570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129557</xdr:rowOff>
    </xdr:from>
    <xdr:ext cx="405111" cy="259045"/>
    <xdr:sp macro="" textlink="">
      <xdr:nvSpPr>
        <xdr:cNvPr id="322" name="n_3mainValue【公営住宅】&#10;有形固定資産減価償却率">
          <a:extLst>
            <a:ext uri="{FF2B5EF4-FFF2-40B4-BE49-F238E27FC236}">
              <a16:creationId xmlns:a16="http://schemas.microsoft.com/office/drawing/2014/main" id="{8ED8934C-9580-46B8-B590-940DD5A8BB23}"/>
            </a:ext>
          </a:extLst>
        </xdr:cNvPr>
        <xdr:cNvSpPr txBox="1"/>
      </xdr:nvSpPr>
      <xdr:spPr>
        <a:xfrm>
          <a:off x="1611004" y="1421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93363</xdr:rowOff>
    </xdr:from>
    <xdr:ext cx="405111" cy="259045"/>
    <xdr:sp macro="" textlink="">
      <xdr:nvSpPr>
        <xdr:cNvPr id="323" name="n_4mainValue【公営住宅】&#10;有形固定資産減価償却率">
          <a:extLst>
            <a:ext uri="{FF2B5EF4-FFF2-40B4-BE49-F238E27FC236}">
              <a16:creationId xmlns:a16="http://schemas.microsoft.com/office/drawing/2014/main" id="{E6E8B462-A599-4A03-89B6-E96D2D120B85}"/>
            </a:ext>
          </a:extLst>
        </xdr:cNvPr>
        <xdr:cNvSpPr txBox="1"/>
      </xdr:nvSpPr>
      <xdr:spPr>
        <a:xfrm>
          <a:off x="836304" y="1417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5C17537B-F850-4736-A030-C0274ED03186}"/>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ADE8F2FC-10AD-4A76-B0AE-2A029C1064B8}"/>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83B10849-2DC4-45B9-B3CA-0E8230A8DA46}"/>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8B5571CA-112B-4F27-AF08-F31CB009A5B1}"/>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71567A2E-50B7-4D2D-AFA4-7452F8D49576}"/>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134E0D0D-9EAE-4210-9155-E493F8AC3848}"/>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B2E93F04-EC71-43C2-89A7-7F5FBDA4A88C}"/>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1EA2F4C5-1ADD-4CE3-BE78-9CB52471FC3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29EBD5E6-7A09-406F-BDB0-95B362B2166D}"/>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FFDD15D4-FB07-47A4-B540-C6E9E816F5C4}"/>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a:extLst>
            <a:ext uri="{FF2B5EF4-FFF2-40B4-BE49-F238E27FC236}">
              <a16:creationId xmlns:a16="http://schemas.microsoft.com/office/drawing/2014/main" id="{568D165A-A703-4FFB-9787-D98BCDDA67D4}"/>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5" name="テキスト ボックス 334">
          <a:extLst>
            <a:ext uri="{FF2B5EF4-FFF2-40B4-BE49-F238E27FC236}">
              <a16:creationId xmlns:a16="http://schemas.microsoft.com/office/drawing/2014/main" id="{B549868B-5D26-4F24-9C6E-1D4C53359FF2}"/>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8D8EF64A-0637-4B63-8A27-E3C99B4859EE}"/>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B474EE19-3710-4E47-9F98-D40FD3C0E307}"/>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1DECB0FE-580E-4C34-913C-61EB319A1BFC}"/>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0D8C172A-E5E7-4E6F-A6B2-306CACA9241A}"/>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1C6FEDA1-795B-4EA6-AF54-5565FA43DFBC}"/>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6B13EFD7-DBD6-4DEA-AECD-2B565DDDA158}"/>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BDE3E6CF-6365-42D6-9A9C-0AEF3E08424C}"/>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3" name="直線コネクタ 342">
          <a:extLst>
            <a:ext uri="{FF2B5EF4-FFF2-40B4-BE49-F238E27FC236}">
              <a16:creationId xmlns:a16="http://schemas.microsoft.com/office/drawing/2014/main" id="{5B8DC021-A483-4EF0-B080-FBA3F31A6DF8}"/>
            </a:ext>
          </a:extLst>
        </xdr:cNvPr>
        <xdr:cNvCxnSpPr/>
      </xdr:nvCxnSpPr>
      <xdr:spPr>
        <a:xfrm flipV="1">
          <a:off x="9219565" y="13146024"/>
          <a:ext cx="0" cy="1187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4" name="【公営住宅】&#10;一人当たり面積最小値テキスト">
          <a:extLst>
            <a:ext uri="{FF2B5EF4-FFF2-40B4-BE49-F238E27FC236}">
              <a16:creationId xmlns:a16="http://schemas.microsoft.com/office/drawing/2014/main" id="{D9857B7A-D273-42BB-A8A0-7961FF5D96E9}"/>
            </a:ext>
          </a:extLst>
        </xdr:cNvPr>
        <xdr:cNvSpPr txBox="1"/>
      </xdr:nvSpPr>
      <xdr:spPr>
        <a:xfrm>
          <a:off x="9258300"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a:extLst>
            <a:ext uri="{FF2B5EF4-FFF2-40B4-BE49-F238E27FC236}">
              <a16:creationId xmlns:a16="http://schemas.microsoft.com/office/drawing/2014/main" id="{A446FD97-BC18-43E4-8155-841A53F4EE4D}"/>
            </a:ext>
          </a:extLst>
        </xdr:cNvPr>
        <xdr:cNvCxnSpPr/>
      </xdr:nvCxnSpPr>
      <xdr:spPr>
        <a:xfrm>
          <a:off x="9154160" y="14333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4B880D8D-5555-4704-987D-D79135BD41D3}"/>
            </a:ext>
          </a:extLst>
        </xdr:cNvPr>
        <xdr:cNvSpPr txBox="1"/>
      </xdr:nvSpPr>
      <xdr:spPr>
        <a:xfrm>
          <a:off x="9258300" y="1292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CD887A6E-4050-45FF-BFC8-372AEE7E5AF9}"/>
            </a:ext>
          </a:extLst>
        </xdr:cNvPr>
        <xdr:cNvCxnSpPr/>
      </xdr:nvCxnSpPr>
      <xdr:spPr>
        <a:xfrm>
          <a:off x="9154160" y="131460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152480</xdr:rowOff>
    </xdr:from>
    <xdr:ext cx="469744" cy="259045"/>
    <xdr:sp macro="" textlink="">
      <xdr:nvSpPr>
        <xdr:cNvPr id="348" name="【公営住宅】&#10;一人当たり面積平均値テキスト">
          <a:extLst>
            <a:ext uri="{FF2B5EF4-FFF2-40B4-BE49-F238E27FC236}">
              <a16:creationId xmlns:a16="http://schemas.microsoft.com/office/drawing/2014/main" id="{69F35FA9-C6FF-4C7D-8146-0CC14981B230}"/>
            </a:ext>
          </a:extLst>
        </xdr:cNvPr>
        <xdr:cNvSpPr txBox="1"/>
      </xdr:nvSpPr>
      <xdr:spPr>
        <a:xfrm>
          <a:off x="9258300" y="138989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49" name="フローチャート: 判断 348">
          <a:extLst>
            <a:ext uri="{FF2B5EF4-FFF2-40B4-BE49-F238E27FC236}">
              <a16:creationId xmlns:a16="http://schemas.microsoft.com/office/drawing/2014/main" id="{C049265A-831F-4271-A217-1148CD1C56C2}"/>
            </a:ext>
          </a:extLst>
        </xdr:cNvPr>
        <xdr:cNvSpPr/>
      </xdr:nvSpPr>
      <xdr:spPr>
        <a:xfrm>
          <a:off x="9192260" y="140437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0" name="フローチャート: 判断 349">
          <a:extLst>
            <a:ext uri="{FF2B5EF4-FFF2-40B4-BE49-F238E27FC236}">
              <a16:creationId xmlns:a16="http://schemas.microsoft.com/office/drawing/2014/main" id="{17D98977-A7CB-4830-BDB8-A335C28A2A02}"/>
            </a:ext>
          </a:extLst>
        </xdr:cNvPr>
        <xdr:cNvSpPr/>
      </xdr:nvSpPr>
      <xdr:spPr>
        <a:xfrm>
          <a:off x="8445500" y="14029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1" name="フローチャート: 判断 350">
          <a:extLst>
            <a:ext uri="{FF2B5EF4-FFF2-40B4-BE49-F238E27FC236}">
              <a16:creationId xmlns:a16="http://schemas.microsoft.com/office/drawing/2014/main" id="{9DE69806-2C54-478E-AFAB-D38EAE5B9CB6}"/>
            </a:ext>
          </a:extLst>
        </xdr:cNvPr>
        <xdr:cNvSpPr/>
      </xdr:nvSpPr>
      <xdr:spPr>
        <a:xfrm>
          <a:off x="7670800" y="140088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2" name="フローチャート: 判断 351">
          <a:extLst>
            <a:ext uri="{FF2B5EF4-FFF2-40B4-BE49-F238E27FC236}">
              <a16:creationId xmlns:a16="http://schemas.microsoft.com/office/drawing/2014/main" id="{56423B09-D04F-47A4-9D93-A118867EB448}"/>
            </a:ext>
          </a:extLst>
        </xdr:cNvPr>
        <xdr:cNvSpPr/>
      </xdr:nvSpPr>
      <xdr:spPr>
        <a:xfrm>
          <a:off x="6873240" y="14014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115315</xdr:rowOff>
    </xdr:from>
    <xdr:to>
      <xdr:col>36</xdr:col>
      <xdr:colOff>165100</xdr:colOff>
      <xdr:row>84</xdr:row>
      <xdr:rowOff>45465</xdr:rowOff>
    </xdr:to>
    <xdr:sp macro="" textlink="">
      <xdr:nvSpPr>
        <xdr:cNvPr id="353" name="フローチャート: 判断 352">
          <a:extLst>
            <a:ext uri="{FF2B5EF4-FFF2-40B4-BE49-F238E27FC236}">
              <a16:creationId xmlns:a16="http://schemas.microsoft.com/office/drawing/2014/main" id="{F2CADF30-4E68-4262-A2AA-3588E5CE6743}"/>
            </a:ext>
          </a:extLst>
        </xdr:cNvPr>
        <xdr:cNvSpPr/>
      </xdr:nvSpPr>
      <xdr:spPr>
        <a:xfrm>
          <a:off x="6098540" y="14029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492AB41-B980-4770-B519-B050E4C30E1D}"/>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CDF1F04-CC1C-46DC-A859-A84E5351A23F}"/>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20FFD71-9C1C-4082-8BDF-41297B0CC7D3}"/>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58BD287-5DB0-4D70-870B-F4D9AEBB1227}"/>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376D377-2D58-436C-9673-BFD63EFBF403}"/>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31305</xdr:rowOff>
    </xdr:from>
    <xdr:to>
      <xdr:col>55</xdr:col>
      <xdr:colOff>50800</xdr:colOff>
      <xdr:row>84</xdr:row>
      <xdr:rowOff>132905</xdr:rowOff>
    </xdr:to>
    <xdr:sp macro="" textlink="">
      <xdr:nvSpPr>
        <xdr:cNvPr id="359" name="楕円 358">
          <a:extLst>
            <a:ext uri="{FF2B5EF4-FFF2-40B4-BE49-F238E27FC236}">
              <a16:creationId xmlns:a16="http://schemas.microsoft.com/office/drawing/2014/main" id="{1011BCF6-3DA2-4E96-ADA7-5887CF4421F2}"/>
            </a:ext>
          </a:extLst>
        </xdr:cNvPr>
        <xdr:cNvSpPr/>
      </xdr:nvSpPr>
      <xdr:spPr>
        <a:xfrm>
          <a:off x="9192260" y="141130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9732</xdr:rowOff>
    </xdr:from>
    <xdr:ext cx="469744" cy="259045"/>
    <xdr:sp macro="" textlink="">
      <xdr:nvSpPr>
        <xdr:cNvPr id="360" name="【公営住宅】&#10;一人当たり面積該当値テキスト">
          <a:extLst>
            <a:ext uri="{FF2B5EF4-FFF2-40B4-BE49-F238E27FC236}">
              <a16:creationId xmlns:a16="http://schemas.microsoft.com/office/drawing/2014/main" id="{1F2B5DAA-7711-4100-AD93-ACB7B6DC356F}"/>
            </a:ext>
          </a:extLst>
        </xdr:cNvPr>
        <xdr:cNvSpPr txBox="1"/>
      </xdr:nvSpPr>
      <xdr:spPr>
        <a:xfrm>
          <a:off x="9258300" y="14091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33020</xdr:rowOff>
    </xdr:from>
    <xdr:to>
      <xdr:col>50</xdr:col>
      <xdr:colOff>165100</xdr:colOff>
      <xdr:row>84</xdr:row>
      <xdr:rowOff>134620</xdr:rowOff>
    </xdr:to>
    <xdr:sp macro="" textlink="">
      <xdr:nvSpPr>
        <xdr:cNvPr id="361" name="楕円 360">
          <a:extLst>
            <a:ext uri="{FF2B5EF4-FFF2-40B4-BE49-F238E27FC236}">
              <a16:creationId xmlns:a16="http://schemas.microsoft.com/office/drawing/2014/main" id="{C69E202A-A8F8-4293-870A-7AEFE4A7B16F}"/>
            </a:ext>
          </a:extLst>
        </xdr:cNvPr>
        <xdr:cNvSpPr/>
      </xdr:nvSpPr>
      <xdr:spPr>
        <a:xfrm>
          <a:off x="8445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82105</xdr:rowOff>
    </xdr:from>
    <xdr:to>
      <xdr:col>55</xdr:col>
      <xdr:colOff>0</xdr:colOff>
      <xdr:row>84</xdr:row>
      <xdr:rowOff>83820</xdr:rowOff>
    </xdr:to>
    <xdr:cxnSp macro="">
      <xdr:nvCxnSpPr>
        <xdr:cNvPr id="362" name="直線コネクタ 361">
          <a:extLst>
            <a:ext uri="{FF2B5EF4-FFF2-40B4-BE49-F238E27FC236}">
              <a16:creationId xmlns:a16="http://schemas.microsoft.com/office/drawing/2014/main" id="{B2619F80-78D3-4567-B8CD-C371604BC72D}"/>
            </a:ext>
          </a:extLst>
        </xdr:cNvPr>
        <xdr:cNvCxnSpPr/>
      </xdr:nvCxnSpPr>
      <xdr:spPr>
        <a:xfrm flipV="1">
          <a:off x="8496300" y="14163865"/>
          <a:ext cx="7239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28448</xdr:rowOff>
    </xdr:from>
    <xdr:to>
      <xdr:col>46</xdr:col>
      <xdr:colOff>38100</xdr:colOff>
      <xdr:row>84</xdr:row>
      <xdr:rowOff>130048</xdr:rowOff>
    </xdr:to>
    <xdr:sp macro="" textlink="">
      <xdr:nvSpPr>
        <xdr:cNvPr id="363" name="楕円 362">
          <a:extLst>
            <a:ext uri="{FF2B5EF4-FFF2-40B4-BE49-F238E27FC236}">
              <a16:creationId xmlns:a16="http://schemas.microsoft.com/office/drawing/2014/main" id="{318C5775-E30B-4905-A7A8-E2079DEF648E}"/>
            </a:ext>
          </a:extLst>
        </xdr:cNvPr>
        <xdr:cNvSpPr/>
      </xdr:nvSpPr>
      <xdr:spPr>
        <a:xfrm>
          <a:off x="7670800" y="141102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79248</xdr:rowOff>
    </xdr:from>
    <xdr:to>
      <xdr:col>50</xdr:col>
      <xdr:colOff>114300</xdr:colOff>
      <xdr:row>84</xdr:row>
      <xdr:rowOff>83820</xdr:rowOff>
    </xdr:to>
    <xdr:cxnSp macro="">
      <xdr:nvCxnSpPr>
        <xdr:cNvPr id="364" name="直線コネクタ 363">
          <a:extLst>
            <a:ext uri="{FF2B5EF4-FFF2-40B4-BE49-F238E27FC236}">
              <a16:creationId xmlns:a16="http://schemas.microsoft.com/office/drawing/2014/main" id="{18C062D3-0D36-4CCF-B7EC-00A7A0B998E9}"/>
            </a:ext>
          </a:extLst>
        </xdr:cNvPr>
        <xdr:cNvCxnSpPr/>
      </xdr:nvCxnSpPr>
      <xdr:spPr>
        <a:xfrm>
          <a:off x="7713980" y="14161008"/>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28448</xdr:rowOff>
    </xdr:from>
    <xdr:to>
      <xdr:col>41</xdr:col>
      <xdr:colOff>101600</xdr:colOff>
      <xdr:row>84</xdr:row>
      <xdr:rowOff>130048</xdr:rowOff>
    </xdr:to>
    <xdr:sp macro="" textlink="">
      <xdr:nvSpPr>
        <xdr:cNvPr id="365" name="楕円 364">
          <a:extLst>
            <a:ext uri="{FF2B5EF4-FFF2-40B4-BE49-F238E27FC236}">
              <a16:creationId xmlns:a16="http://schemas.microsoft.com/office/drawing/2014/main" id="{182DA92F-87D6-4002-BAAA-EFB3C1443961}"/>
            </a:ext>
          </a:extLst>
        </xdr:cNvPr>
        <xdr:cNvSpPr/>
      </xdr:nvSpPr>
      <xdr:spPr>
        <a:xfrm>
          <a:off x="6873240" y="1411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79248</xdr:rowOff>
    </xdr:from>
    <xdr:to>
      <xdr:col>45</xdr:col>
      <xdr:colOff>177800</xdr:colOff>
      <xdr:row>84</xdr:row>
      <xdr:rowOff>79248</xdr:rowOff>
    </xdr:to>
    <xdr:cxnSp macro="">
      <xdr:nvCxnSpPr>
        <xdr:cNvPr id="366" name="直線コネクタ 365">
          <a:extLst>
            <a:ext uri="{FF2B5EF4-FFF2-40B4-BE49-F238E27FC236}">
              <a16:creationId xmlns:a16="http://schemas.microsoft.com/office/drawing/2014/main" id="{8BC0D7B1-479D-4C3E-AD2D-70B0CC9475C7}"/>
            </a:ext>
          </a:extLst>
        </xdr:cNvPr>
        <xdr:cNvCxnSpPr/>
      </xdr:nvCxnSpPr>
      <xdr:spPr>
        <a:xfrm>
          <a:off x="6924040" y="1416100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29590</xdr:rowOff>
    </xdr:from>
    <xdr:to>
      <xdr:col>36</xdr:col>
      <xdr:colOff>165100</xdr:colOff>
      <xdr:row>84</xdr:row>
      <xdr:rowOff>131190</xdr:rowOff>
    </xdr:to>
    <xdr:sp macro="" textlink="">
      <xdr:nvSpPr>
        <xdr:cNvPr id="367" name="楕円 366">
          <a:extLst>
            <a:ext uri="{FF2B5EF4-FFF2-40B4-BE49-F238E27FC236}">
              <a16:creationId xmlns:a16="http://schemas.microsoft.com/office/drawing/2014/main" id="{701600C3-517B-47A8-A22C-AEBEDEE6326E}"/>
            </a:ext>
          </a:extLst>
        </xdr:cNvPr>
        <xdr:cNvSpPr/>
      </xdr:nvSpPr>
      <xdr:spPr>
        <a:xfrm>
          <a:off x="6098540" y="1411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79248</xdr:rowOff>
    </xdr:from>
    <xdr:to>
      <xdr:col>41</xdr:col>
      <xdr:colOff>50800</xdr:colOff>
      <xdr:row>84</xdr:row>
      <xdr:rowOff>80390</xdr:rowOff>
    </xdr:to>
    <xdr:cxnSp macro="">
      <xdr:nvCxnSpPr>
        <xdr:cNvPr id="368" name="直線コネクタ 367">
          <a:extLst>
            <a:ext uri="{FF2B5EF4-FFF2-40B4-BE49-F238E27FC236}">
              <a16:creationId xmlns:a16="http://schemas.microsoft.com/office/drawing/2014/main" id="{2737A8BF-C779-4B9B-8E13-1551425E412A}"/>
            </a:ext>
          </a:extLst>
        </xdr:cNvPr>
        <xdr:cNvCxnSpPr/>
      </xdr:nvCxnSpPr>
      <xdr:spPr>
        <a:xfrm flipV="1">
          <a:off x="6149340" y="14161008"/>
          <a:ext cx="7747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369" name="n_1aveValue【公営住宅】&#10;一人当たり面積">
          <a:extLst>
            <a:ext uri="{FF2B5EF4-FFF2-40B4-BE49-F238E27FC236}">
              <a16:creationId xmlns:a16="http://schemas.microsoft.com/office/drawing/2014/main" id="{BEF83CFE-538D-4C3B-B9D4-9A2020807093}"/>
            </a:ext>
          </a:extLst>
        </xdr:cNvPr>
        <xdr:cNvSpPr txBox="1"/>
      </xdr:nvSpPr>
      <xdr:spPr>
        <a:xfrm>
          <a:off x="8271587" y="1380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41419</xdr:rowOff>
    </xdr:from>
    <xdr:ext cx="469744" cy="259045"/>
    <xdr:sp macro="" textlink="">
      <xdr:nvSpPr>
        <xdr:cNvPr id="370" name="n_2aveValue【公営住宅】&#10;一人当たり面積">
          <a:extLst>
            <a:ext uri="{FF2B5EF4-FFF2-40B4-BE49-F238E27FC236}">
              <a16:creationId xmlns:a16="http://schemas.microsoft.com/office/drawing/2014/main" id="{C4909121-09B9-471B-9816-A8775A811404}"/>
            </a:ext>
          </a:extLst>
        </xdr:cNvPr>
        <xdr:cNvSpPr txBox="1"/>
      </xdr:nvSpPr>
      <xdr:spPr>
        <a:xfrm>
          <a:off x="7509587" y="1378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46562</xdr:rowOff>
    </xdr:from>
    <xdr:ext cx="469744" cy="259045"/>
    <xdr:sp macro="" textlink="">
      <xdr:nvSpPr>
        <xdr:cNvPr id="371" name="n_3aveValue【公営住宅】&#10;一人当たり面積">
          <a:extLst>
            <a:ext uri="{FF2B5EF4-FFF2-40B4-BE49-F238E27FC236}">
              <a16:creationId xmlns:a16="http://schemas.microsoft.com/office/drawing/2014/main" id="{5C49A32F-0241-445C-84E1-5B3283CCCF80}"/>
            </a:ext>
          </a:extLst>
        </xdr:cNvPr>
        <xdr:cNvSpPr txBox="1"/>
      </xdr:nvSpPr>
      <xdr:spPr>
        <a:xfrm>
          <a:off x="6712027" y="13793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61992</xdr:rowOff>
    </xdr:from>
    <xdr:ext cx="469744" cy="259045"/>
    <xdr:sp macro="" textlink="">
      <xdr:nvSpPr>
        <xdr:cNvPr id="372" name="n_4aveValue【公営住宅】&#10;一人当たり面積">
          <a:extLst>
            <a:ext uri="{FF2B5EF4-FFF2-40B4-BE49-F238E27FC236}">
              <a16:creationId xmlns:a16="http://schemas.microsoft.com/office/drawing/2014/main" id="{E6690B97-6FA9-4707-B00E-E85228EEF2BB}"/>
            </a:ext>
          </a:extLst>
        </xdr:cNvPr>
        <xdr:cNvSpPr txBox="1"/>
      </xdr:nvSpPr>
      <xdr:spPr>
        <a:xfrm>
          <a:off x="5937327" y="1380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125747</xdr:rowOff>
    </xdr:from>
    <xdr:ext cx="469744" cy="259045"/>
    <xdr:sp macro="" textlink="">
      <xdr:nvSpPr>
        <xdr:cNvPr id="373" name="n_1mainValue【公営住宅】&#10;一人当たり面積">
          <a:extLst>
            <a:ext uri="{FF2B5EF4-FFF2-40B4-BE49-F238E27FC236}">
              <a16:creationId xmlns:a16="http://schemas.microsoft.com/office/drawing/2014/main" id="{7A0B69EB-DFF9-49A2-825C-908C6389245A}"/>
            </a:ext>
          </a:extLst>
        </xdr:cNvPr>
        <xdr:cNvSpPr txBox="1"/>
      </xdr:nvSpPr>
      <xdr:spPr>
        <a:xfrm>
          <a:off x="8271587"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121175</xdr:rowOff>
    </xdr:from>
    <xdr:ext cx="469744" cy="259045"/>
    <xdr:sp macro="" textlink="">
      <xdr:nvSpPr>
        <xdr:cNvPr id="374" name="n_2mainValue【公営住宅】&#10;一人当たり面積">
          <a:extLst>
            <a:ext uri="{FF2B5EF4-FFF2-40B4-BE49-F238E27FC236}">
              <a16:creationId xmlns:a16="http://schemas.microsoft.com/office/drawing/2014/main" id="{69CD5DCD-E37F-4C5C-B5DD-60CA15E3960D}"/>
            </a:ext>
          </a:extLst>
        </xdr:cNvPr>
        <xdr:cNvSpPr txBox="1"/>
      </xdr:nvSpPr>
      <xdr:spPr>
        <a:xfrm>
          <a:off x="7509587" y="1420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121175</xdr:rowOff>
    </xdr:from>
    <xdr:ext cx="469744" cy="259045"/>
    <xdr:sp macro="" textlink="">
      <xdr:nvSpPr>
        <xdr:cNvPr id="375" name="n_3mainValue【公営住宅】&#10;一人当たり面積">
          <a:extLst>
            <a:ext uri="{FF2B5EF4-FFF2-40B4-BE49-F238E27FC236}">
              <a16:creationId xmlns:a16="http://schemas.microsoft.com/office/drawing/2014/main" id="{1BCD5AF4-678E-43EA-860B-4A5275DFEF0B}"/>
            </a:ext>
          </a:extLst>
        </xdr:cNvPr>
        <xdr:cNvSpPr txBox="1"/>
      </xdr:nvSpPr>
      <xdr:spPr>
        <a:xfrm>
          <a:off x="6712027" y="1420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122317</xdr:rowOff>
    </xdr:from>
    <xdr:ext cx="469744" cy="259045"/>
    <xdr:sp macro="" textlink="">
      <xdr:nvSpPr>
        <xdr:cNvPr id="376" name="n_4mainValue【公営住宅】&#10;一人当たり面積">
          <a:extLst>
            <a:ext uri="{FF2B5EF4-FFF2-40B4-BE49-F238E27FC236}">
              <a16:creationId xmlns:a16="http://schemas.microsoft.com/office/drawing/2014/main" id="{DBFAB4B5-9301-46E3-BDB6-5BFBA508207A}"/>
            </a:ext>
          </a:extLst>
        </xdr:cNvPr>
        <xdr:cNvSpPr txBox="1"/>
      </xdr:nvSpPr>
      <xdr:spPr>
        <a:xfrm>
          <a:off x="5937327" y="14204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92935C23-81DA-4C87-8E74-531FC6BE9257}"/>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BA7E52AE-30CB-4D3F-A88E-EEA61377D75C}"/>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6C4AC4FB-C255-42C5-8EA1-CD640465841A}"/>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F654262C-7CA1-4007-90C6-839D99EC1AA3}"/>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20F96D28-AA51-40AA-B83A-C970020FE513}"/>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F8153917-A134-4CA2-9BD3-750CCAF81579}"/>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43F7B7B-512F-4BD6-9A5A-166323206E4B}"/>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129B471C-332E-4EB5-95C8-2B38BD7B5B8B}"/>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3C2EEDB8-2CE6-488E-B7CF-A4DBE8B125C4}"/>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2CC368BB-6D3F-4418-8621-B403A097983C}"/>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87" name="テキスト ボックス 386">
          <a:extLst>
            <a:ext uri="{FF2B5EF4-FFF2-40B4-BE49-F238E27FC236}">
              <a16:creationId xmlns:a16="http://schemas.microsoft.com/office/drawing/2014/main" id="{1FC95C20-EF89-41A6-8101-AB438E352166}"/>
            </a:ext>
          </a:extLst>
        </xdr:cNvPr>
        <xdr:cNvSpPr txBox="1"/>
      </xdr:nvSpPr>
      <xdr:spPr>
        <a:xfrm>
          <a:off x="336081" y="1848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49964316-DA69-4259-BF2A-06B10F86D6E4}"/>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9" name="テキスト ボックス 388">
          <a:extLst>
            <a:ext uri="{FF2B5EF4-FFF2-40B4-BE49-F238E27FC236}">
              <a16:creationId xmlns:a16="http://schemas.microsoft.com/office/drawing/2014/main" id="{FD4C6ED9-7CCA-4E9A-A9A7-57BA9B4062BF}"/>
            </a:ext>
          </a:extLst>
        </xdr:cNvPr>
        <xdr:cNvSpPr txBox="1"/>
      </xdr:nvSpPr>
      <xdr:spPr>
        <a:xfrm>
          <a:off x="336081" y="181152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0766496A-D973-47BF-8AC4-7C274ECD5F17}"/>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8948688E-4401-4F6D-85D6-9F329E0251D4}"/>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886DDEF0-0ECD-4586-ACAD-80672CC844B0}"/>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C5D8DB79-C2C2-4253-BCF6-C62DE6248E29}"/>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E770DD22-6EF3-4E57-993E-E8E88446D6D2}"/>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D9C87DE7-BB23-4FCC-8202-47668C945832}"/>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D4E04FC0-0E17-4913-9ED8-768823D2DD24}"/>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7" name="テキスト ボックス 396">
          <a:extLst>
            <a:ext uri="{FF2B5EF4-FFF2-40B4-BE49-F238E27FC236}">
              <a16:creationId xmlns:a16="http://schemas.microsoft.com/office/drawing/2014/main" id="{77262A69-1A9C-4B6D-BA7A-785021CE8887}"/>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366B11F3-D2E3-4736-AFB1-39B3E8E7992A}"/>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9" name="テキスト ボックス 398">
          <a:extLst>
            <a:ext uri="{FF2B5EF4-FFF2-40B4-BE49-F238E27FC236}">
              <a16:creationId xmlns:a16="http://schemas.microsoft.com/office/drawing/2014/main" id="{08A7DE2C-A678-4448-9463-45E873DA5AC1}"/>
            </a:ext>
          </a:extLst>
        </xdr:cNvPr>
        <xdr:cNvSpPr txBox="1"/>
      </xdr:nvSpPr>
      <xdr:spPr>
        <a:xfrm>
          <a:off x="33608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ABB958DB-820C-451B-A042-147820F51C36}"/>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38100</xdr:rowOff>
    </xdr:from>
    <xdr:to>
      <xdr:col>24</xdr:col>
      <xdr:colOff>62865</xdr:colOff>
      <xdr:row>107</xdr:row>
      <xdr:rowOff>107950</xdr:rowOff>
    </xdr:to>
    <xdr:cxnSp macro="">
      <xdr:nvCxnSpPr>
        <xdr:cNvPr id="401" name="直線コネクタ 400">
          <a:extLst>
            <a:ext uri="{FF2B5EF4-FFF2-40B4-BE49-F238E27FC236}">
              <a16:creationId xmlns:a16="http://schemas.microsoft.com/office/drawing/2014/main" id="{459B7949-63C7-49D4-9E1A-94886B11A94D}"/>
            </a:ext>
          </a:extLst>
        </xdr:cNvPr>
        <xdr:cNvCxnSpPr/>
      </xdr:nvCxnSpPr>
      <xdr:spPr>
        <a:xfrm flipV="1">
          <a:off x="4086225" y="1680210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111777</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1248576A-288C-4DF6-8315-37D994515C19}"/>
            </a:ext>
          </a:extLst>
        </xdr:cNvPr>
        <xdr:cNvSpPr txBox="1"/>
      </xdr:nvSpPr>
      <xdr:spPr>
        <a:xfrm>
          <a:off x="4124960" y="1804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107950</xdr:rowOff>
    </xdr:from>
    <xdr:to>
      <xdr:col>24</xdr:col>
      <xdr:colOff>152400</xdr:colOff>
      <xdr:row>107</xdr:row>
      <xdr:rowOff>107950</xdr:rowOff>
    </xdr:to>
    <xdr:cxnSp macro="">
      <xdr:nvCxnSpPr>
        <xdr:cNvPr id="403" name="直線コネクタ 402">
          <a:extLst>
            <a:ext uri="{FF2B5EF4-FFF2-40B4-BE49-F238E27FC236}">
              <a16:creationId xmlns:a16="http://schemas.microsoft.com/office/drawing/2014/main" id="{48806506-819A-482A-A214-197B9D91FB8A}"/>
            </a:ext>
          </a:extLst>
        </xdr:cNvPr>
        <xdr:cNvCxnSpPr/>
      </xdr:nvCxnSpPr>
      <xdr:spPr>
        <a:xfrm>
          <a:off x="4020820" y="180454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156227</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F9DD9B61-9B52-4D97-AEA5-FE959DA6DB10}"/>
            </a:ext>
          </a:extLst>
        </xdr:cNvPr>
        <xdr:cNvSpPr txBox="1"/>
      </xdr:nvSpPr>
      <xdr:spPr>
        <a:xfrm>
          <a:off x="4124960" y="16584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38100</xdr:rowOff>
    </xdr:from>
    <xdr:to>
      <xdr:col>24</xdr:col>
      <xdr:colOff>152400</xdr:colOff>
      <xdr:row>100</xdr:row>
      <xdr:rowOff>38100</xdr:rowOff>
    </xdr:to>
    <xdr:cxnSp macro="">
      <xdr:nvCxnSpPr>
        <xdr:cNvPr id="405" name="直線コネクタ 404">
          <a:extLst>
            <a:ext uri="{FF2B5EF4-FFF2-40B4-BE49-F238E27FC236}">
              <a16:creationId xmlns:a16="http://schemas.microsoft.com/office/drawing/2014/main" id="{89D45663-8C06-424E-B892-CF1F9FA88F4A}"/>
            </a:ext>
          </a:extLst>
        </xdr:cNvPr>
        <xdr:cNvCxnSpPr/>
      </xdr:nvCxnSpPr>
      <xdr:spPr>
        <a:xfrm>
          <a:off x="4020820" y="16802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130827</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67BF22C5-07A8-49A7-9C03-7BB8AA97BF11}"/>
            </a:ext>
          </a:extLst>
        </xdr:cNvPr>
        <xdr:cNvSpPr txBox="1"/>
      </xdr:nvSpPr>
      <xdr:spPr>
        <a:xfrm>
          <a:off x="4124960" y="17230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107950</xdr:rowOff>
    </xdr:from>
    <xdr:to>
      <xdr:col>24</xdr:col>
      <xdr:colOff>114300</xdr:colOff>
      <xdr:row>104</xdr:row>
      <xdr:rowOff>38100</xdr:rowOff>
    </xdr:to>
    <xdr:sp macro="" textlink="">
      <xdr:nvSpPr>
        <xdr:cNvPr id="407" name="フローチャート: 判断 406">
          <a:extLst>
            <a:ext uri="{FF2B5EF4-FFF2-40B4-BE49-F238E27FC236}">
              <a16:creationId xmlns:a16="http://schemas.microsoft.com/office/drawing/2014/main" id="{76F5F631-CF9C-44B0-BB42-9C1664BC8150}"/>
            </a:ext>
          </a:extLst>
        </xdr:cNvPr>
        <xdr:cNvSpPr/>
      </xdr:nvSpPr>
      <xdr:spPr>
        <a:xfrm>
          <a:off x="4036060" y="17374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63500</xdr:rowOff>
    </xdr:from>
    <xdr:to>
      <xdr:col>20</xdr:col>
      <xdr:colOff>38100</xdr:colOff>
      <xdr:row>102</xdr:row>
      <xdr:rowOff>165100</xdr:rowOff>
    </xdr:to>
    <xdr:sp macro="" textlink="">
      <xdr:nvSpPr>
        <xdr:cNvPr id="408" name="フローチャート: 判断 407">
          <a:extLst>
            <a:ext uri="{FF2B5EF4-FFF2-40B4-BE49-F238E27FC236}">
              <a16:creationId xmlns:a16="http://schemas.microsoft.com/office/drawing/2014/main" id="{797B7249-F82D-40C7-B470-31641A25B7A8}"/>
            </a:ext>
          </a:extLst>
        </xdr:cNvPr>
        <xdr:cNvSpPr/>
      </xdr:nvSpPr>
      <xdr:spPr>
        <a:xfrm>
          <a:off x="3312160" y="171627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100</xdr:row>
      <xdr:rowOff>165100</xdr:rowOff>
    </xdr:from>
    <xdr:to>
      <xdr:col>15</xdr:col>
      <xdr:colOff>101600</xdr:colOff>
      <xdr:row>101</xdr:row>
      <xdr:rowOff>95250</xdr:rowOff>
    </xdr:to>
    <xdr:sp macro="" textlink="">
      <xdr:nvSpPr>
        <xdr:cNvPr id="409" name="フローチャート: 判断 408">
          <a:extLst>
            <a:ext uri="{FF2B5EF4-FFF2-40B4-BE49-F238E27FC236}">
              <a16:creationId xmlns:a16="http://schemas.microsoft.com/office/drawing/2014/main" id="{86BB2C6A-93F0-495B-B347-E5F50A9AFEC6}"/>
            </a:ext>
          </a:extLst>
        </xdr:cNvPr>
        <xdr:cNvSpPr/>
      </xdr:nvSpPr>
      <xdr:spPr>
        <a:xfrm>
          <a:off x="2514600" y="16929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99</xdr:row>
      <xdr:rowOff>146050</xdr:rowOff>
    </xdr:from>
    <xdr:to>
      <xdr:col>10</xdr:col>
      <xdr:colOff>165100</xdr:colOff>
      <xdr:row>100</xdr:row>
      <xdr:rowOff>76200</xdr:rowOff>
    </xdr:to>
    <xdr:sp macro="" textlink="">
      <xdr:nvSpPr>
        <xdr:cNvPr id="410" name="フローチャート: 判断 409">
          <a:extLst>
            <a:ext uri="{FF2B5EF4-FFF2-40B4-BE49-F238E27FC236}">
              <a16:creationId xmlns:a16="http://schemas.microsoft.com/office/drawing/2014/main" id="{CEBD391C-3CC1-4C28-89D4-0561276574B2}"/>
            </a:ext>
          </a:extLst>
        </xdr:cNvPr>
        <xdr:cNvSpPr/>
      </xdr:nvSpPr>
      <xdr:spPr>
        <a:xfrm>
          <a:off x="1739900" y="16742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99</xdr:row>
      <xdr:rowOff>133350</xdr:rowOff>
    </xdr:from>
    <xdr:to>
      <xdr:col>6</xdr:col>
      <xdr:colOff>38100</xdr:colOff>
      <xdr:row>100</xdr:row>
      <xdr:rowOff>63500</xdr:rowOff>
    </xdr:to>
    <xdr:sp macro="" textlink="">
      <xdr:nvSpPr>
        <xdr:cNvPr id="411" name="フローチャート: 判断 410">
          <a:extLst>
            <a:ext uri="{FF2B5EF4-FFF2-40B4-BE49-F238E27FC236}">
              <a16:creationId xmlns:a16="http://schemas.microsoft.com/office/drawing/2014/main" id="{A37EDDA7-3870-49BB-B61B-445EB21BA14A}"/>
            </a:ext>
          </a:extLst>
        </xdr:cNvPr>
        <xdr:cNvSpPr/>
      </xdr:nvSpPr>
      <xdr:spPr>
        <a:xfrm>
          <a:off x="965200" y="16729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6CBC7143-30E8-4A3B-87A3-7184757D7C5C}"/>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FD983290-7B4F-4CE8-89FE-6071EB27B734}"/>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8A2E84FD-D95C-42D7-94F7-519E12C9A02D}"/>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130EDC15-C971-4300-ABF7-03AFDFFB970A}"/>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D0382B0-D0CA-4E61-84D8-5C0D85A66FEE}"/>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57150</xdr:rowOff>
    </xdr:from>
    <xdr:to>
      <xdr:col>24</xdr:col>
      <xdr:colOff>114300</xdr:colOff>
      <xdr:row>107</xdr:row>
      <xdr:rowOff>158750</xdr:rowOff>
    </xdr:to>
    <xdr:sp macro="" textlink="">
      <xdr:nvSpPr>
        <xdr:cNvPr id="417" name="楕円 416">
          <a:extLst>
            <a:ext uri="{FF2B5EF4-FFF2-40B4-BE49-F238E27FC236}">
              <a16:creationId xmlns:a16="http://schemas.microsoft.com/office/drawing/2014/main" id="{886FD9FB-2BC9-440E-B600-A63869685DE4}"/>
            </a:ext>
          </a:extLst>
        </xdr:cNvPr>
        <xdr:cNvSpPr/>
      </xdr:nvSpPr>
      <xdr:spPr>
        <a:xfrm>
          <a:off x="4036060" y="1799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143527</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87FEE0F6-9385-4111-B1F6-6D7A542260BB}"/>
            </a:ext>
          </a:extLst>
        </xdr:cNvPr>
        <xdr:cNvSpPr txBox="1"/>
      </xdr:nvSpPr>
      <xdr:spPr>
        <a:xfrm>
          <a:off x="4124960" y="17913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114300</xdr:rowOff>
    </xdr:from>
    <xdr:to>
      <xdr:col>20</xdr:col>
      <xdr:colOff>38100</xdr:colOff>
      <xdr:row>107</xdr:row>
      <xdr:rowOff>44450</xdr:rowOff>
    </xdr:to>
    <xdr:sp macro="" textlink="">
      <xdr:nvSpPr>
        <xdr:cNvPr id="419" name="楕円 418">
          <a:extLst>
            <a:ext uri="{FF2B5EF4-FFF2-40B4-BE49-F238E27FC236}">
              <a16:creationId xmlns:a16="http://schemas.microsoft.com/office/drawing/2014/main" id="{DB2BECD8-32D5-46AE-8DD0-A055658CF0F6}"/>
            </a:ext>
          </a:extLst>
        </xdr:cNvPr>
        <xdr:cNvSpPr/>
      </xdr:nvSpPr>
      <xdr:spPr>
        <a:xfrm>
          <a:off x="3312160" y="178841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165100</xdr:rowOff>
    </xdr:from>
    <xdr:to>
      <xdr:col>24</xdr:col>
      <xdr:colOff>63500</xdr:colOff>
      <xdr:row>107</xdr:row>
      <xdr:rowOff>107950</xdr:rowOff>
    </xdr:to>
    <xdr:cxnSp macro="">
      <xdr:nvCxnSpPr>
        <xdr:cNvPr id="420" name="直線コネクタ 419">
          <a:extLst>
            <a:ext uri="{FF2B5EF4-FFF2-40B4-BE49-F238E27FC236}">
              <a16:creationId xmlns:a16="http://schemas.microsoft.com/office/drawing/2014/main" id="{98B9B267-AD47-4055-9D75-FC5EC3FED15D}"/>
            </a:ext>
          </a:extLst>
        </xdr:cNvPr>
        <xdr:cNvCxnSpPr/>
      </xdr:nvCxnSpPr>
      <xdr:spPr>
        <a:xfrm>
          <a:off x="3355340" y="17934940"/>
          <a:ext cx="73152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146050</xdr:rowOff>
    </xdr:from>
    <xdr:to>
      <xdr:col>15</xdr:col>
      <xdr:colOff>101600</xdr:colOff>
      <xdr:row>106</xdr:row>
      <xdr:rowOff>76200</xdr:rowOff>
    </xdr:to>
    <xdr:sp macro="" textlink="">
      <xdr:nvSpPr>
        <xdr:cNvPr id="421" name="楕円 420">
          <a:extLst>
            <a:ext uri="{FF2B5EF4-FFF2-40B4-BE49-F238E27FC236}">
              <a16:creationId xmlns:a16="http://schemas.microsoft.com/office/drawing/2014/main" id="{6308667C-4929-437E-9634-417517A9C3D5}"/>
            </a:ext>
          </a:extLst>
        </xdr:cNvPr>
        <xdr:cNvSpPr/>
      </xdr:nvSpPr>
      <xdr:spPr>
        <a:xfrm>
          <a:off x="2514600" y="17748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25400</xdr:rowOff>
    </xdr:from>
    <xdr:to>
      <xdr:col>19</xdr:col>
      <xdr:colOff>177800</xdr:colOff>
      <xdr:row>106</xdr:row>
      <xdr:rowOff>165100</xdr:rowOff>
    </xdr:to>
    <xdr:cxnSp macro="">
      <xdr:nvCxnSpPr>
        <xdr:cNvPr id="422" name="直線コネクタ 421">
          <a:extLst>
            <a:ext uri="{FF2B5EF4-FFF2-40B4-BE49-F238E27FC236}">
              <a16:creationId xmlns:a16="http://schemas.microsoft.com/office/drawing/2014/main" id="{5BB7E4C2-BCE4-4871-9911-00CA0B2BBC0C}"/>
            </a:ext>
          </a:extLst>
        </xdr:cNvPr>
        <xdr:cNvCxnSpPr/>
      </xdr:nvCxnSpPr>
      <xdr:spPr>
        <a:xfrm>
          <a:off x="2565400" y="17795240"/>
          <a:ext cx="78994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6350</xdr:rowOff>
    </xdr:from>
    <xdr:to>
      <xdr:col>10</xdr:col>
      <xdr:colOff>165100</xdr:colOff>
      <xdr:row>105</xdr:row>
      <xdr:rowOff>107950</xdr:rowOff>
    </xdr:to>
    <xdr:sp macro="" textlink="">
      <xdr:nvSpPr>
        <xdr:cNvPr id="423" name="楕円 422">
          <a:extLst>
            <a:ext uri="{FF2B5EF4-FFF2-40B4-BE49-F238E27FC236}">
              <a16:creationId xmlns:a16="http://schemas.microsoft.com/office/drawing/2014/main" id="{0823B013-2B7A-48B8-B015-D0F580968960}"/>
            </a:ext>
          </a:extLst>
        </xdr:cNvPr>
        <xdr:cNvSpPr/>
      </xdr:nvSpPr>
      <xdr:spPr>
        <a:xfrm>
          <a:off x="1739900" y="1760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57150</xdr:rowOff>
    </xdr:from>
    <xdr:to>
      <xdr:col>15</xdr:col>
      <xdr:colOff>50800</xdr:colOff>
      <xdr:row>106</xdr:row>
      <xdr:rowOff>25400</xdr:rowOff>
    </xdr:to>
    <xdr:cxnSp macro="">
      <xdr:nvCxnSpPr>
        <xdr:cNvPr id="424" name="直線コネクタ 423">
          <a:extLst>
            <a:ext uri="{FF2B5EF4-FFF2-40B4-BE49-F238E27FC236}">
              <a16:creationId xmlns:a16="http://schemas.microsoft.com/office/drawing/2014/main" id="{3A62A894-1DC7-4FCC-9A25-7C3A64B80626}"/>
            </a:ext>
          </a:extLst>
        </xdr:cNvPr>
        <xdr:cNvCxnSpPr/>
      </xdr:nvCxnSpPr>
      <xdr:spPr>
        <a:xfrm>
          <a:off x="1790700" y="17659350"/>
          <a:ext cx="774700" cy="13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38100</xdr:rowOff>
    </xdr:from>
    <xdr:to>
      <xdr:col>6</xdr:col>
      <xdr:colOff>38100</xdr:colOff>
      <xdr:row>104</xdr:row>
      <xdr:rowOff>139700</xdr:rowOff>
    </xdr:to>
    <xdr:sp macro="" textlink="">
      <xdr:nvSpPr>
        <xdr:cNvPr id="425" name="楕円 424">
          <a:extLst>
            <a:ext uri="{FF2B5EF4-FFF2-40B4-BE49-F238E27FC236}">
              <a16:creationId xmlns:a16="http://schemas.microsoft.com/office/drawing/2014/main" id="{59210A08-C6A9-489F-A1BE-5256A9E22887}"/>
            </a:ext>
          </a:extLst>
        </xdr:cNvPr>
        <xdr:cNvSpPr/>
      </xdr:nvSpPr>
      <xdr:spPr>
        <a:xfrm>
          <a:off x="965200" y="174726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88900</xdr:rowOff>
    </xdr:from>
    <xdr:to>
      <xdr:col>10</xdr:col>
      <xdr:colOff>114300</xdr:colOff>
      <xdr:row>105</xdr:row>
      <xdr:rowOff>57150</xdr:rowOff>
    </xdr:to>
    <xdr:cxnSp macro="">
      <xdr:nvCxnSpPr>
        <xdr:cNvPr id="426" name="直線コネクタ 425">
          <a:extLst>
            <a:ext uri="{FF2B5EF4-FFF2-40B4-BE49-F238E27FC236}">
              <a16:creationId xmlns:a16="http://schemas.microsoft.com/office/drawing/2014/main" id="{F98358CC-D629-410A-A9D4-FE3684DE18D2}"/>
            </a:ext>
          </a:extLst>
        </xdr:cNvPr>
        <xdr:cNvCxnSpPr/>
      </xdr:nvCxnSpPr>
      <xdr:spPr>
        <a:xfrm>
          <a:off x="1008380" y="17523460"/>
          <a:ext cx="782320" cy="13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10177</xdr:rowOff>
    </xdr:from>
    <xdr:ext cx="405111" cy="259045"/>
    <xdr:sp macro="" textlink="">
      <xdr:nvSpPr>
        <xdr:cNvPr id="427" name="n_1aveValue【港湾・漁港】&#10;有形固定資産減価償却率">
          <a:extLst>
            <a:ext uri="{FF2B5EF4-FFF2-40B4-BE49-F238E27FC236}">
              <a16:creationId xmlns:a16="http://schemas.microsoft.com/office/drawing/2014/main" id="{1F0D45AA-7AB2-4084-AD54-FC5C121AC4CF}"/>
            </a:ext>
          </a:extLst>
        </xdr:cNvPr>
        <xdr:cNvSpPr txBox="1"/>
      </xdr:nvSpPr>
      <xdr:spPr>
        <a:xfrm>
          <a:off x="3170564" y="1694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111777</xdr:rowOff>
    </xdr:from>
    <xdr:ext cx="405111" cy="259045"/>
    <xdr:sp macro="" textlink="">
      <xdr:nvSpPr>
        <xdr:cNvPr id="428" name="n_2aveValue【港湾・漁港】&#10;有形固定資産減価償却率">
          <a:extLst>
            <a:ext uri="{FF2B5EF4-FFF2-40B4-BE49-F238E27FC236}">
              <a16:creationId xmlns:a16="http://schemas.microsoft.com/office/drawing/2014/main" id="{4D02E3E3-F1CC-43DA-B8AE-9572CB04E50A}"/>
            </a:ext>
          </a:extLst>
        </xdr:cNvPr>
        <xdr:cNvSpPr txBox="1"/>
      </xdr:nvSpPr>
      <xdr:spPr>
        <a:xfrm>
          <a:off x="2385704" y="16708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98</xdr:row>
      <xdr:rowOff>92727</xdr:rowOff>
    </xdr:from>
    <xdr:ext cx="405111" cy="259045"/>
    <xdr:sp macro="" textlink="">
      <xdr:nvSpPr>
        <xdr:cNvPr id="429" name="n_3aveValue【港湾・漁港】&#10;有形固定資産減価償却率">
          <a:extLst>
            <a:ext uri="{FF2B5EF4-FFF2-40B4-BE49-F238E27FC236}">
              <a16:creationId xmlns:a16="http://schemas.microsoft.com/office/drawing/2014/main" id="{6CB7B5C8-4786-4CF6-A2B6-629889E3C320}"/>
            </a:ext>
          </a:extLst>
        </xdr:cNvPr>
        <xdr:cNvSpPr txBox="1"/>
      </xdr:nvSpPr>
      <xdr:spPr>
        <a:xfrm>
          <a:off x="1611004" y="1652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80027</xdr:rowOff>
    </xdr:from>
    <xdr:ext cx="405111" cy="259045"/>
    <xdr:sp macro="" textlink="">
      <xdr:nvSpPr>
        <xdr:cNvPr id="430" name="n_4aveValue【港湾・漁港】&#10;有形固定資産減価償却率">
          <a:extLst>
            <a:ext uri="{FF2B5EF4-FFF2-40B4-BE49-F238E27FC236}">
              <a16:creationId xmlns:a16="http://schemas.microsoft.com/office/drawing/2014/main" id="{F944BC11-9677-4B2A-8122-79707498AFC0}"/>
            </a:ext>
          </a:extLst>
        </xdr:cNvPr>
        <xdr:cNvSpPr txBox="1"/>
      </xdr:nvSpPr>
      <xdr:spPr>
        <a:xfrm>
          <a:off x="836304" y="16508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35577</xdr:rowOff>
    </xdr:from>
    <xdr:ext cx="405111" cy="259045"/>
    <xdr:sp macro="" textlink="">
      <xdr:nvSpPr>
        <xdr:cNvPr id="431" name="n_1mainValue【港湾・漁港】&#10;有形固定資産減価償却率">
          <a:extLst>
            <a:ext uri="{FF2B5EF4-FFF2-40B4-BE49-F238E27FC236}">
              <a16:creationId xmlns:a16="http://schemas.microsoft.com/office/drawing/2014/main" id="{7EC0F5D6-179A-4E71-B0B8-4B63C9B48E60}"/>
            </a:ext>
          </a:extLst>
        </xdr:cNvPr>
        <xdr:cNvSpPr txBox="1"/>
      </xdr:nvSpPr>
      <xdr:spPr>
        <a:xfrm>
          <a:off x="3170564" y="17973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67327</xdr:rowOff>
    </xdr:from>
    <xdr:ext cx="405111" cy="259045"/>
    <xdr:sp macro="" textlink="">
      <xdr:nvSpPr>
        <xdr:cNvPr id="432" name="n_2mainValue【港湾・漁港】&#10;有形固定資産減価償却率">
          <a:extLst>
            <a:ext uri="{FF2B5EF4-FFF2-40B4-BE49-F238E27FC236}">
              <a16:creationId xmlns:a16="http://schemas.microsoft.com/office/drawing/2014/main" id="{06B3BB72-D949-457E-BAC9-AC5CEA4AC416}"/>
            </a:ext>
          </a:extLst>
        </xdr:cNvPr>
        <xdr:cNvSpPr txBox="1"/>
      </xdr:nvSpPr>
      <xdr:spPr>
        <a:xfrm>
          <a:off x="2385704" y="1783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99077</xdr:rowOff>
    </xdr:from>
    <xdr:ext cx="405111" cy="259045"/>
    <xdr:sp macro="" textlink="">
      <xdr:nvSpPr>
        <xdr:cNvPr id="433" name="n_3mainValue【港湾・漁港】&#10;有形固定資産減価償却率">
          <a:extLst>
            <a:ext uri="{FF2B5EF4-FFF2-40B4-BE49-F238E27FC236}">
              <a16:creationId xmlns:a16="http://schemas.microsoft.com/office/drawing/2014/main" id="{3B144899-F814-4CA1-AF6B-CE19F8666924}"/>
            </a:ext>
          </a:extLst>
        </xdr:cNvPr>
        <xdr:cNvSpPr txBox="1"/>
      </xdr:nvSpPr>
      <xdr:spPr>
        <a:xfrm>
          <a:off x="1611004" y="17701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130827</xdr:rowOff>
    </xdr:from>
    <xdr:ext cx="405111" cy="259045"/>
    <xdr:sp macro="" textlink="">
      <xdr:nvSpPr>
        <xdr:cNvPr id="434" name="n_4mainValue【港湾・漁港】&#10;有形固定資産減価償却率">
          <a:extLst>
            <a:ext uri="{FF2B5EF4-FFF2-40B4-BE49-F238E27FC236}">
              <a16:creationId xmlns:a16="http://schemas.microsoft.com/office/drawing/2014/main" id="{71107BEF-4A3E-4977-94A0-45C1C209D808}"/>
            </a:ext>
          </a:extLst>
        </xdr:cNvPr>
        <xdr:cNvSpPr txBox="1"/>
      </xdr:nvSpPr>
      <xdr:spPr>
        <a:xfrm>
          <a:off x="836304" y="17565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1756E55B-726C-4034-B400-7C8E3B0D607C}"/>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F316808C-64FB-40B1-A3B1-A7318514AFB1}"/>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78D9AA29-DAEF-4749-AD50-12A6F89E341C}"/>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9C72D649-286B-463C-8A2A-2A52F33B2BD2}"/>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BC920197-6DA4-4098-B14E-03CD769A2ECC}"/>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27A63C9A-BAA0-42D9-BCC2-69E671312CCF}"/>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B2DE018B-FF14-4709-A3AC-1741CB07DA57}"/>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A1C279BE-E443-4958-9B22-8B23913BB2B6}"/>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649CA7F-F062-49EE-BE51-CBFE16222BD8}"/>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4C12D54C-5E89-4564-A5FD-F42AE5C50EFF}"/>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A3BB51C1-08B8-4C02-BE93-96ED3FDD978D}"/>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0563B3DE-DA9B-41E8-B52D-3907BE831CB9}"/>
            </a:ext>
          </a:extLst>
        </xdr:cNvPr>
        <xdr:cNvSpPr txBox="1"/>
      </xdr:nvSpPr>
      <xdr:spPr>
        <a:xfrm>
          <a:off x="5600834" y="180429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F7226586-7774-4CDC-AD65-920F71B0C756}"/>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48" name="テキスト ボックス 447">
          <a:extLst>
            <a:ext uri="{FF2B5EF4-FFF2-40B4-BE49-F238E27FC236}">
              <a16:creationId xmlns:a16="http://schemas.microsoft.com/office/drawing/2014/main" id="{D0F73BC1-FBE6-44AC-A1E6-F5144D020FD7}"/>
            </a:ext>
          </a:extLst>
        </xdr:cNvPr>
        <xdr:cNvSpPr txBox="1"/>
      </xdr:nvSpPr>
      <xdr:spPr>
        <a:xfrm>
          <a:off x="5299921" y="175971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115BC15F-6622-409F-AF09-0BACF85D1103}"/>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0" name="テキスト ボックス 449">
          <a:extLst>
            <a:ext uri="{FF2B5EF4-FFF2-40B4-BE49-F238E27FC236}">
              <a16:creationId xmlns:a16="http://schemas.microsoft.com/office/drawing/2014/main" id="{0FCF2854-BAFB-42E5-8F20-54ED26980754}"/>
            </a:ext>
          </a:extLst>
        </xdr:cNvPr>
        <xdr:cNvSpPr txBox="1"/>
      </xdr:nvSpPr>
      <xdr:spPr>
        <a:xfrm>
          <a:off x="5299921" y="171475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639807A7-3CB8-4274-AD21-88649F80A232}"/>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2" name="テキスト ボックス 451">
          <a:extLst>
            <a:ext uri="{FF2B5EF4-FFF2-40B4-BE49-F238E27FC236}">
              <a16:creationId xmlns:a16="http://schemas.microsoft.com/office/drawing/2014/main" id="{AC5A1FBF-1166-4F2F-AF98-787D90CAD657}"/>
            </a:ext>
          </a:extLst>
        </xdr:cNvPr>
        <xdr:cNvSpPr txBox="1"/>
      </xdr:nvSpPr>
      <xdr:spPr>
        <a:xfrm>
          <a:off x="5299921" y="167017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CE3D3E89-F5F8-4442-A217-B48628562FAA}"/>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4" name="テキスト ボックス 453">
          <a:extLst>
            <a:ext uri="{FF2B5EF4-FFF2-40B4-BE49-F238E27FC236}">
              <a16:creationId xmlns:a16="http://schemas.microsoft.com/office/drawing/2014/main" id="{3761A2B9-1933-45C8-89A3-DBA10EBD017F}"/>
            </a:ext>
          </a:extLst>
        </xdr:cNvPr>
        <xdr:cNvSpPr txBox="1"/>
      </xdr:nvSpPr>
      <xdr:spPr>
        <a:xfrm>
          <a:off x="5299921" y="16256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A8EEFB37-3797-4693-876A-D46AF64C97C8}"/>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129651</xdr:rowOff>
    </xdr:from>
    <xdr:to>
      <xdr:col>54</xdr:col>
      <xdr:colOff>189865</xdr:colOff>
      <xdr:row>108</xdr:row>
      <xdr:rowOff>1194</xdr:rowOff>
    </xdr:to>
    <xdr:cxnSp macro="">
      <xdr:nvCxnSpPr>
        <xdr:cNvPr id="456" name="直線コネクタ 455">
          <a:extLst>
            <a:ext uri="{FF2B5EF4-FFF2-40B4-BE49-F238E27FC236}">
              <a16:creationId xmlns:a16="http://schemas.microsoft.com/office/drawing/2014/main" id="{F9BF3957-1058-4BFE-8322-93A26952B41E}"/>
            </a:ext>
          </a:extLst>
        </xdr:cNvPr>
        <xdr:cNvCxnSpPr/>
      </xdr:nvCxnSpPr>
      <xdr:spPr>
        <a:xfrm flipV="1">
          <a:off x="9219565" y="16893651"/>
          <a:ext cx="0" cy="1212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5021</xdr:rowOff>
    </xdr:from>
    <xdr:ext cx="534377" cy="259045"/>
    <xdr:sp macro="" textlink="">
      <xdr:nvSpPr>
        <xdr:cNvPr id="457" name="【港湾・漁港】&#10;一人当たり有形固定資産（償却資産）額最小値テキスト">
          <a:extLst>
            <a:ext uri="{FF2B5EF4-FFF2-40B4-BE49-F238E27FC236}">
              <a16:creationId xmlns:a16="http://schemas.microsoft.com/office/drawing/2014/main" id="{B353683D-8A6A-4109-A983-6DC0C45B390A}"/>
            </a:ext>
          </a:extLst>
        </xdr:cNvPr>
        <xdr:cNvSpPr txBox="1"/>
      </xdr:nvSpPr>
      <xdr:spPr>
        <a:xfrm>
          <a:off x="9258300" y="18110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1194</xdr:rowOff>
    </xdr:from>
    <xdr:to>
      <xdr:col>55</xdr:col>
      <xdr:colOff>88900</xdr:colOff>
      <xdr:row>108</xdr:row>
      <xdr:rowOff>1194</xdr:rowOff>
    </xdr:to>
    <xdr:cxnSp macro="">
      <xdr:nvCxnSpPr>
        <xdr:cNvPr id="458" name="直線コネクタ 457">
          <a:extLst>
            <a:ext uri="{FF2B5EF4-FFF2-40B4-BE49-F238E27FC236}">
              <a16:creationId xmlns:a16="http://schemas.microsoft.com/office/drawing/2014/main" id="{80961519-0685-4CB2-BBE1-F91B84736CBA}"/>
            </a:ext>
          </a:extLst>
        </xdr:cNvPr>
        <xdr:cNvCxnSpPr/>
      </xdr:nvCxnSpPr>
      <xdr:spPr>
        <a:xfrm>
          <a:off x="9154160" y="181063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76328</xdr:rowOff>
    </xdr:from>
    <xdr:ext cx="599010" cy="259045"/>
    <xdr:sp macro="" textlink="">
      <xdr:nvSpPr>
        <xdr:cNvPr id="459" name="【港湾・漁港】&#10;一人当たり有形固定資産（償却資産）額最大値テキスト">
          <a:extLst>
            <a:ext uri="{FF2B5EF4-FFF2-40B4-BE49-F238E27FC236}">
              <a16:creationId xmlns:a16="http://schemas.microsoft.com/office/drawing/2014/main" id="{5360C020-B386-415E-A52B-282678A5983E}"/>
            </a:ext>
          </a:extLst>
        </xdr:cNvPr>
        <xdr:cNvSpPr txBox="1"/>
      </xdr:nvSpPr>
      <xdr:spPr>
        <a:xfrm>
          <a:off x="9258300" y="1667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129651</xdr:rowOff>
    </xdr:from>
    <xdr:to>
      <xdr:col>55</xdr:col>
      <xdr:colOff>88900</xdr:colOff>
      <xdr:row>100</xdr:row>
      <xdr:rowOff>129651</xdr:rowOff>
    </xdr:to>
    <xdr:cxnSp macro="">
      <xdr:nvCxnSpPr>
        <xdr:cNvPr id="460" name="直線コネクタ 459">
          <a:extLst>
            <a:ext uri="{FF2B5EF4-FFF2-40B4-BE49-F238E27FC236}">
              <a16:creationId xmlns:a16="http://schemas.microsoft.com/office/drawing/2014/main" id="{A3CBA6AB-6DA4-4AEE-9208-5E20ECDFECE7}"/>
            </a:ext>
          </a:extLst>
        </xdr:cNvPr>
        <xdr:cNvCxnSpPr/>
      </xdr:nvCxnSpPr>
      <xdr:spPr>
        <a:xfrm>
          <a:off x="9154160" y="168936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161507</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CF546286-011D-4403-A3E7-445DBA3B785B}"/>
            </a:ext>
          </a:extLst>
        </xdr:cNvPr>
        <xdr:cNvSpPr txBox="1"/>
      </xdr:nvSpPr>
      <xdr:spPr>
        <a:xfrm>
          <a:off x="9258300" y="174284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138630</xdr:rowOff>
    </xdr:from>
    <xdr:to>
      <xdr:col>55</xdr:col>
      <xdr:colOff>50800</xdr:colOff>
      <xdr:row>105</xdr:row>
      <xdr:rowOff>68780</xdr:rowOff>
    </xdr:to>
    <xdr:sp macro="" textlink="">
      <xdr:nvSpPr>
        <xdr:cNvPr id="462" name="フローチャート: 判断 461">
          <a:extLst>
            <a:ext uri="{FF2B5EF4-FFF2-40B4-BE49-F238E27FC236}">
              <a16:creationId xmlns:a16="http://schemas.microsoft.com/office/drawing/2014/main" id="{142058BE-C057-433D-9B3B-3A2427C47E41}"/>
            </a:ext>
          </a:extLst>
        </xdr:cNvPr>
        <xdr:cNvSpPr/>
      </xdr:nvSpPr>
      <xdr:spPr>
        <a:xfrm>
          <a:off x="9192260" y="175731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147811</xdr:rowOff>
    </xdr:from>
    <xdr:to>
      <xdr:col>50</xdr:col>
      <xdr:colOff>165100</xdr:colOff>
      <xdr:row>105</xdr:row>
      <xdr:rowOff>77961</xdr:rowOff>
    </xdr:to>
    <xdr:sp macro="" textlink="">
      <xdr:nvSpPr>
        <xdr:cNvPr id="463" name="フローチャート: 判断 462">
          <a:extLst>
            <a:ext uri="{FF2B5EF4-FFF2-40B4-BE49-F238E27FC236}">
              <a16:creationId xmlns:a16="http://schemas.microsoft.com/office/drawing/2014/main" id="{5F66BD37-92AF-4AF1-B194-1794EE65770D}"/>
            </a:ext>
          </a:extLst>
        </xdr:cNvPr>
        <xdr:cNvSpPr/>
      </xdr:nvSpPr>
      <xdr:spPr>
        <a:xfrm>
          <a:off x="8445500" y="175823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121833</xdr:rowOff>
    </xdr:from>
    <xdr:to>
      <xdr:col>46</xdr:col>
      <xdr:colOff>38100</xdr:colOff>
      <xdr:row>105</xdr:row>
      <xdr:rowOff>51983</xdr:rowOff>
    </xdr:to>
    <xdr:sp macro="" textlink="">
      <xdr:nvSpPr>
        <xdr:cNvPr id="464" name="フローチャート: 判断 463">
          <a:extLst>
            <a:ext uri="{FF2B5EF4-FFF2-40B4-BE49-F238E27FC236}">
              <a16:creationId xmlns:a16="http://schemas.microsoft.com/office/drawing/2014/main" id="{2493CAFE-1B25-497D-BE86-863092F34393}"/>
            </a:ext>
          </a:extLst>
        </xdr:cNvPr>
        <xdr:cNvSpPr/>
      </xdr:nvSpPr>
      <xdr:spPr>
        <a:xfrm>
          <a:off x="7670800" y="175563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129493</xdr:rowOff>
    </xdr:from>
    <xdr:to>
      <xdr:col>41</xdr:col>
      <xdr:colOff>101600</xdr:colOff>
      <xdr:row>105</xdr:row>
      <xdr:rowOff>59643</xdr:rowOff>
    </xdr:to>
    <xdr:sp macro="" textlink="">
      <xdr:nvSpPr>
        <xdr:cNvPr id="465" name="フローチャート: 判断 464">
          <a:extLst>
            <a:ext uri="{FF2B5EF4-FFF2-40B4-BE49-F238E27FC236}">
              <a16:creationId xmlns:a16="http://schemas.microsoft.com/office/drawing/2014/main" id="{6AB7B492-4A55-4440-A725-870F7229D261}"/>
            </a:ext>
          </a:extLst>
        </xdr:cNvPr>
        <xdr:cNvSpPr/>
      </xdr:nvSpPr>
      <xdr:spPr>
        <a:xfrm>
          <a:off x="6873240" y="175640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73454</xdr:rowOff>
    </xdr:from>
    <xdr:to>
      <xdr:col>36</xdr:col>
      <xdr:colOff>165100</xdr:colOff>
      <xdr:row>105</xdr:row>
      <xdr:rowOff>3604</xdr:rowOff>
    </xdr:to>
    <xdr:sp macro="" textlink="">
      <xdr:nvSpPr>
        <xdr:cNvPr id="466" name="フローチャート: 判断 465">
          <a:extLst>
            <a:ext uri="{FF2B5EF4-FFF2-40B4-BE49-F238E27FC236}">
              <a16:creationId xmlns:a16="http://schemas.microsoft.com/office/drawing/2014/main" id="{B20BC49A-4F9F-46DF-97AA-1D956E723A27}"/>
            </a:ext>
          </a:extLst>
        </xdr:cNvPr>
        <xdr:cNvSpPr/>
      </xdr:nvSpPr>
      <xdr:spPr>
        <a:xfrm>
          <a:off x="6098540" y="175080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39D5B197-CF9C-4DCA-8F59-52A4D641AC5D}"/>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4A8383B2-FA16-450E-B063-2AD378C40036}"/>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C177656-37A3-42D9-9222-4984317DDC21}"/>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B38B0844-AFC8-41EC-B001-69C5B2378068}"/>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2C3073E-ABD1-49A9-A0C6-D0BCAE86DB64}"/>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120124</xdr:rowOff>
    </xdr:from>
    <xdr:to>
      <xdr:col>55</xdr:col>
      <xdr:colOff>50800</xdr:colOff>
      <xdr:row>106</xdr:row>
      <xdr:rowOff>50274</xdr:rowOff>
    </xdr:to>
    <xdr:sp macro="" textlink="">
      <xdr:nvSpPr>
        <xdr:cNvPr id="472" name="楕円 471">
          <a:extLst>
            <a:ext uri="{FF2B5EF4-FFF2-40B4-BE49-F238E27FC236}">
              <a16:creationId xmlns:a16="http://schemas.microsoft.com/office/drawing/2014/main" id="{24964F19-118E-4ECA-8ABE-3C1076ED58BD}"/>
            </a:ext>
          </a:extLst>
        </xdr:cNvPr>
        <xdr:cNvSpPr/>
      </xdr:nvSpPr>
      <xdr:spPr>
        <a:xfrm>
          <a:off x="9192260" y="177223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98551</xdr:rowOff>
    </xdr:from>
    <xdr:ext cx="599010" cy="259045"/>
    <xdr:sp macro="" textlink="">
      <xdr:nvSpPr>
        <xdr:cNvPr id="473" name="【港湾・漁港】&#10;一人当たり有形固定資産（償却資産）額該当値テキスト">
          <a:extLst>
            <a:ext uri="{FF2B5EF4-FFF2-40B4-BE49-F238E27FC236}">
              <a16:creationId xmlns:a16="http://schemas.microsoft.com/office/drawing/2014/main" id="{204EF33A-D7D9-470C-AA16-E569694A1C4C}"/>
            </a:ext>
          </a:extLst>
        </xdr:cNvPr>
        <xdr:cNvSpPr txBox="1"/>
      </xdr:nvSpPr>
      <xdr:spPr>
        <a:xfrm>
          <a:off x="9258300" y="17700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131829</xdr:rowOff>
    </xdr:from>
    <xdr:to>
      <xdr:col>50</xdr:col>
      <xdr:colOff>165100</xdr:colOff>
      <xdr:row>106</xdr:row>
      <xdr:rowOff>61979</xdr:rowOff>
    </xdr:to>
    <xdr:sp macro="" textlink="">
      <xdr:nvSpPr>
        <xdr:cNvPr id="474" name="楕円 473">
          <a:extLst>
            <a:ext uri="{FF2B5EF4-FFF2-40B4-BE49-F238E27FC236}">
              <a16:creationId xmlns:a16="http://schemas.microsoft.com/office/drawing/2014/main" id="{84BA7412-980E-4B2F-9B7D-D8236B6F95DC}"/>
            </a:ext>
          </a:extLst>
        </xdr:cNvPr>
        <xdr:cNvSpPr/>
      </xdr:nvSpPr>
      <xdr:spPr>
        <a:xfrm>
          <a:off x="8445500" y="177340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170924</xdr:rowOff>
    </xdr:from>
    <xdr:to>
      <xdr:col>55</xdr:col>
      <xdr:colOff>0</xdr:colOff>
      <xdr:row>106</xdr:row>
      <xdr:rowOff>11179</xdr:rowOff>
    </xdr:to>
    <xdr:cxnSp macro="">
      <xdr:nvCxnSpPr>
        <xdr:cNvPr id="475" name="直線コネクタ 474">
          <a:extLst>
            <a:ext uri="{FF2B5EF4-FFF2-40B4-BE49-F238E27FC236}">
              <a16:creationId xmlns:a16="http://schemas.microsoft.com/office/drawing/2014/main" id="{2000141E-0D6C-4385-96E6-C38E159BBF45}"/>
            </a:ext>
          </a:extLst>
        </xdr:cNvPr>
        <xdr:cNvCxnSpPr/>
      </xdr:nvCxnSpPr>
      <xdr:spPr>
        <a:xfrm flipV="1">
          <a:off x="8496300" y="17773124"/>
          <a:ext cx="723900" cy="7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137736</xdr:rowOff>
    </xdr:from>
    <xdr:to>
      <xdr:col>46</xdr:col>
      <xdr:colOff>38100</xdr:colOff>
      <xdr:row>106</xdr:row>
      <xdr:rowOff>67886</xdr:rowOff>
    </xdr:to>
    <xdr:sp macro="" textlink="">
      <xdr:nvSpPr>
        <xdr:cNvPr id="476" name="楕円 475">
          <a:extLst>
            <a:ext uri="{FF2B5EF4-FFF2-40B4-BE49-F238E27FC236}">
              <a16:creationId xmlns:a16="http://schemas.microsoft.com/office/drawing/2014/main" id="{BAFA1AB8-5CE1-4F5C-B477-96C7E645C48F}"/>
            </a:ext>
          </a:extLst>
        </xdr:cNvPr>
        <xdr:cNvSpPr/>
      </xdr:nvSpPr>
      <xdr:spPr>
        <a:xfrm>
          <a:off x="7670800" y="177399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11179</xdr:rowOff>
    </xdr:from>
    <xdr:to>
      <xdr:col>50</xdr:col>
      <xdr:colOff>114300</xdr:colOff>
      <xdr:row>106</xdr:row>
      <xdr:rowOff>17086</xdr:rowOff>
    </xdr:to>
    <xdr:cxnSp macro="">
      <xdr:nvCxnSpPr>
        <xdr:cNvPr id="477" name="直線コネクタ 476">
          <a:extLst>
            <a:ext uri="{FF2B5EF4-FFF2-40B4-BE49-F238E27FC236}">
              <a16:creationId xmlns:a16="http://schemas.microsoft.com/office/drawing/2014/main" id="{692F9B8C-56EA-49BC-9AD6-D8EA9AC5C286}"/>
            </a:ext>
          </a:extLst>
        </xdr:cNvPr>
        <xdr:cNvCxnSpPr/>
      </xdr:nvCxnSpPr>
      <xdr:spPr>
        <a:xfrm flipV="1">
          <a:off x="7713980" y="17781019"/>
          <a:ext cx="782320" cy="5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142377</xdr:rowOff>
    </xdr:from>
    <xdr:to>
      <xdr:col>41</xdr:col>
      <xdr:colOff>101600</xdr:colOff>
      <xdr:row>106</xdr:row>
      <xdr:rowOff>72527</xdr:rowOff>
    </xdr:to>
    <xdr:sp macro="" textlink="">
      <xdr:nvSpPr>
        <xdr:cNvPr id="478" name="楕円 477">
          <a:extLst>
            <a:ext uri="{FF2B5EF4-FFF2-40B4-BE49-F238E27FC236}">
              <a16:creationId xmlns:a16="http://schemas.microsoft.com/office/drawing/2014/main" id="{FDBC7734-175D-4584-ADF5-65DCE04297F3}"/>
            </a:ext>
          </a:extLst>
        </xdr:cNvPr>
        <xdr:cNvSpPr/>
      </xdr:nvSpPr>
      <xdr:spPr>
        <a:xfrm>
          <a:off x="6873240" y="177445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17086</xdr:rowOff>
    </xdr:from>
    <xdr:to>
      <xdr:col>45</xdr:col>
      <xdr:colOff>177800</xdr:colOff>
      <xdr:row>106</xdr:row>
      <xdr:rowOff>21727</xdr:rowOff>
    </xdr:to>
    <xdr:cxnSp macro="">
      <xdr:nvCxnSpPr>
        <xdr:cNvPr id="479" name="直線コネクタ 478">
          <a:extLst>
            <a:ext uri="{FF2B5EF4-FFF2-40B4-BE49-F238E27FC236}">
              <a16:creationId xmlns:a16="http://schemas.microsoft.com/office/drawing/2014/main" id="{C96EED38-E17F-4B7D-B77E-BDBA732E6E36}"/>
            </a:ext>
          </a:extLst>
        </xdr:cNvPr>
        <xdr:cNvCxnSpPr/>
      </xdr:nvCxnSpPr>
      <xdr:spPr>
        <a:xfrm flipV="1">
          <a:off x="6924040" y="17786926"/>
          <a:ext cx="789940" cy="4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150287</xdr:rowOff>
    </xdr:from>
    <xdr:to>
      <xdr:col>36</xdr:col>
      <xdr:colOff>165100</xdr:colOff>
      <xdr:row>106</xdr:row>
      <xdr:rowOff>80437</xdr:rowOff>
    </xdr:to>
    <xdr:sp macro="" textlink="">
      <xdr:nvSpPr>
        <xdr:cNvPr id="480" name="楕円 479">
          <a:extLst>
            <a:ext uri="{FF2B5EF4-FFF2-40B4-BE49-F238E27FC236}">
              <a16:creationId xmlns:a16="http://schemas.microsoft.com/office/drawing/2014/main" id="{23ED1712-C53D-40AD-B2A3-EAA265A147B0}"/>
            </a:ext>
          </a:extLst>
        </xdr:cNvPr>
        <xdr:cNvSpPr/>
      </xdr:nvSpPr>
      <xdr:spPr>
        <a:xfrm>
          <a:off x="6098540" y="177524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21727</xdr:rowOff>
    </xdr:from>
    <xdr:to>
      <xdr:col>41</xdr:col>
      <xdr:colOff>50800</xdr:colOff>
      <xdr:row>106</xdr:row>
      <xdr:rowOff>29637</xdr:rowOff>
    </xdr:to>
    <xdr:cxnSp macro="">
      <xdr:nvCxnSpPr>
        <xdr:cNvPr id="481" name="直線コネクタ 480">
          <a:extLst>
            <a:ext uri="{FF2B5EF4-FFF2-40B4-BE49-F238E27FC236}">
              <a16:creationId xmlns:a16="http://schemas.microsoft.com/office/drawing/2014/main" id="{7935C4BE-EDD8-44C2-9E73-C5D6C7C99688}"/>
            </a:ext>
          </a:extLst>
        </xdr:cNvPr>
        <xdr:cNvCxnSpPr/>
      </xdr:nvCxnSpPr>
      <xdr:spPr>
        <a:xfrm flipV="1">
          <a:off x="6149340" y="17791567"/>
          <a:ext cx="774700" cy="7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103</xdr:row>
      <xdr:rowOff>94488</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889B6528-E3D3-4AFC-B6CB-627BA204D13C}"/>
            </a:ext>
          </a:extLst>
        </xdr:cNvPr>
        <xdr:cNvSpPr txBox="1"/>
      </xdr:nvSpPr>
      <xdr:spPr>
        <a:xfrm>
          <a:off x="8214575" y="17361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103</xdr:row>
      <xdr:rowOff>68510</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1AF61414-2B13-4BC4-9F94-45CDF849849B}"/>
            </a:ext>
          </a:extLst>
        </xdr:cNvPr>
        <xdr:cNvSpPr txBox="1"/>
      </xdr:nvSpPr>
      <xdr:spPr>
        <a:xfrm>
          <a:off x="7444955" y="17335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103</xdr:row>
      <xdr:rowOff>76170</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C917BAD1-B612-4C48-9A19-93C33C5A6435}"/>
            </a:ext>
          </a:extLst>
        </xdr:cNvPr>
        <xdr:cNvSpPr txBox="1"/>
      </xdr:nvSpPr>
      <xdr:spPr>
        <a:xfrm>
          <a:off x="6670255" y="17343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103</xdr:row>
      <xdr:rowOff>20131</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38D3B4CA-ECC5-4651-81E8-124B2BF8A4DA}"/>
            </a:ext>
          </a:extLst>
        </xdr:cNvPr>
        <xdr:cNvSpPr txBox="1"/>
      </xdr:nvSpPr>
      <xdr:spPr>
        <a:xfrm>
          <a:off x="5872695" y="17287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106</xdr:row>
      <xdr:rowOff>53106</xdr:rowOff>
    </xdr:from>
    <xdr:ext cx="599010" cy="259045"/>
    <xdr:sp macro="" textlink="">
      <xdr:nvSpPr>
        <xdr:cNvPr id="486" name="n_1mainValue【港湾・漁港】&#10;一人当たり有形固定資産（償却資産）額">
          <a:extLst>
            <a:ext uri="{FF2B5EF4-FFF2-40B4-BE49-F238E27FC236}">
              <a16:creationId xmlns:a16="http://schemas.microsoft.com/office/drawing/2014/main" id="{F15F655B-194A-4B23-9CFA-0BDEDD2B6BA9}"/>
            </a:ext>
          </a:extLst>
        </xdr:cNvPr>
        <xdr:cNvSpPr txBox="1"/>
      </xdr:nvSpPr>
      <xdr:spPr>
        <a:xfrm>
          <a:off x="8214575" y="1782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59013</xdr:rowOff>
    </xdr:from>
    <xdr:ext cx="599010" cy="259045"/>
    <xdr:sp macro="" textlink="">
      <xdr:nvSpPr>
        <xdr:cNvPr id="487" name="n_2mainValue【港湾・漁港】&#10;一人当たり有形固定資産（償却資産）額">
          <a:extLst>
            <a:ext uri="{FF2B5EF4-FFF2-40B4-BE49-F238E27FC236}">
              <a16:creationId xmlns:a16="http://schemas.microsoft.com/office/drawing/2014/main" id="{10DE467A-D3B8-4698-9BDE-5D6BC869EC87}"/>
            </a:ext>
          </a:extLst>
        </xdr:cNvPr>
        <xdr:cNvSpPr txBox="1"/>
      </xdr:nvSpPr>
      <xdr:spPr>
        <a:xfrm>
          <a:off x="7444955" y="17828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63654</xdr:rowOff>
    </xdr:from>
    <xdr:ext cx="599010" cy="259045"/>
    <xdr:sp macro="" textlink="">
      <xdr:nvSpPr>
        <xdr:cNvPr id="488" name="n_3mainValue【港湾・漁港】&#10;一人当たり有形固定資産（償却資産）額">
          <a:extLst>
            <a:ext uri="{FF2B5EF4-FFF2-40B4-BE49-F238E27FC236}">
              <a16:creationId xmlns:a16="http://schemas.microsoft.com/office/drawing/2014/main" id="{53264109-32AF-43FD-8407-965EDB35815F}"/>
            </a:ext>
          </a:extLst>
        </xdr:cNvPr>
        <xdr:cNvSpPr txBox="1"/>
      </xdr:nvSpPr>
      <xdr:spPr>
        <a:xfrm>
          <a:off x="6670255" y="17833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106</xdr:row>
      <xdr:rowOff>71564</xdr:rowOff>
    </xdr:from>
    <xdr:ext cx="599010" cy="259045"/>
    <xdr:sp macro="" textlink="">
      <xdr:nvSpPr>
        <xdr:cNvPr id="489" name="n_4mainValue【港湾・漁港】&#10;一人当たり有形固定資産（償却資産）額">
          <a:extLst>
            <a:ext uri="{FF2B5EF4-FFF2-40B4-BE49-F238E27FC236}">
              <a16:creationId xmlns:a16="http://schemas.microsoft.com/office/drawing/2014/main" id="{C9EE7875-8AC2-4F67-B1B3-A38312A7E023}"/>
            </a:ext>
          </a:extLst>
        </xdr:cNvPr>
        <xdr:cNvSpPr txBox="1"/>
      </xdr:nvSpPr>
      <xdr:spPr>
        <a:xfrm>
          <a:off x="5872695" y="17841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1277C59F-34B1-4ED6-86AA-221BF1D24057}"/>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8FFABFAF-E137-48A6-92F2-015FD5EE9BDC}"/>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CD3DFB59-2618-4B8E-9945-C9249115827F}"/>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3054FFDB-DED6-458F-AC37-A4E53236B4BF}"/>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FAB1A6CB-EFDD-4378-925E-B8CEFB3AC892}"/>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9AA662A1-C37E-4925-A23C-87A2EC7D70D5}"/>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406EB152-15A4-4125-B36E-9061BDFC486A}"/>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05B1487F-1671-440E-8100-02CFB48B9797}"/>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AB44DFE2-2156-42C4-BD06-9F32BBE1AF3B}"/>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91A366A7-B548-4340-AC03-3ED83C654E95}"/>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71B54092-071E-4655-BDD7-44A02F552228}"/>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1" name="直線コネクタ 500">
          <a:extLst>
            <a:ext uri="{FF2B5EF4-FFF2-40B4-BE49-F238E27FC236}">
              <a16:creationId xmlns:a16="http://schemas.microsoft.com/office/drawing/2014/main" id="{B6BE9875-6DD2-4813-A824-81B94102FD77}"/>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2" name="テキスト ボックス 501">
          <a:extLst>
            <a:ext uri="{FF2B5EF4-FFF2-40B4-BE49-F238E27FC236}">
              <a16:creationId xmlns:a16="http://schemas.microsoft.com/office/drawing/2014/main" id="{51E4C09F-BD57-49F9-BEE1-B6F90B86FB41}"/>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3" name="直線コネクタ 502">
          <a:extLst>
            <a:ext uri="{FF2B5EF4-FFF2-40B4-BE49-F238E27FC236}">
              <a16:creationId xmlns:a16="http://schemas.microsoft.com/office/drawing/2014/main" id="{14AB029F-CA78-442C-A752-EACE355CF8A4}"/>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4" name="テキスト ボックス 503">
          <a:extLst>
            <a:ext uri="{FF2B5EF4-FFF2-40B4-BE49-F238E27FC236}">
              <a16:creationId xmlns:a16="http://schemas.microsoft.com/office/drawing/2014/main" id="{E7538226-299A-4D57-9A40-D87B4D3409B2}"/>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5" name="直線コネクタ 504">
          <a:extLst>
            <a:ext uri="{FF2B5EF4-FFF2-40B4-BE49-F238E27FC236}">
              <a16:creationId xmlns:a16="http://schemas.microsoft.com/office/drawing/2014/main" id="{F7761F1F-1A48-4AA4-BB2C-A8D6F63DCCA0}"/>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6" name="テキスト ボックス 505">
          <a:extLst>
            <a:ext uri="{FF2B5EF4-FFF2-40B4-BE49-F238E27FC236}">
              <a16:creationId xmlns:a16="http://schemas.microsoft.com/office/drawing/2014/main" id="{9DA0A7B8-DD5C-4B88-BABD-B746E0A028A0}"/>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7" name="直線コネクタ 506">
          <a:extLst>
            <a:ext uri="{FF2B5EF4-FFF2-40B4-BE49-F238E27FC236}">
              <a16:creationId xmlns:a16="http://schemas.microsoft.com/office/drawing/2014/main" id="{93154E91-FC48-4574-863E-6B239CD8139F}"/>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8" name="テキスト ボックス 507">
          <a:extLst>
            <a:ext uri="{FF2B5EF4-FFF2-40B4-BE49-F238E27FC236}">
              <a16:creationId xmlns:a16="http://schemas.microsoft.com/office/drawing/2014/main" id="{B66EBC10-976F-4E34-A0DB-CD372CD16419}"/>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9" name="直線コネクタ 508">
          <a:extLst>
            <a:ext uri="{FF2B5EF4-FFF2-40B4-BE49-F238E27FC236}">
              <a16:creationId xmlns:a16="http://schemas.microsoft.com/office/drawing/2014/main" id="{74D17F2E-6FB9-4A5F-8D93-84404E06D42D}"/>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0" name="テキスト ボックス 509">
          <a:extLst>
            <a:ext uri="{FF2B5EF4-FFF2-40B4-BE49-F238E27FC236}">
              <a16:creationId xmlns:a16="http://schemas.microsoft.com/office/drawing/2014/main" id="{0D7D8391-8D7F-4E49-9B83-B8DA08CAA242}"/>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1" name="直線コネクタ 510">
          <a:extLst>
            <a:ext uri="{FF2B5EF4-FFF2-40B4-BE49-F238E27FC236}">
              <a16:creationId xmlns:a16="http://schemas.microsoft.com/office/drawing/2014/main" id="{3F587C13-B323-4BFC-963C-D6A86A3E8288}"/>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2" name="テキスト ボックス 511">
          <a:extLst>
            <a:ext uri="{FF2B5EF4-FFF2-40B4-BE49-F238E27FC236}">
              <a16:creationId xmlns:a16="http://schemas.microsoft.com/office/drawing/2014/main" id="{ED0410DE-C9E5-48BD-A9AE-BBDF92FFD4A2}"/>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3" name="【認定こども園・幼稚園・保育所】&#10;有形固定資産減価償却率グラフ枠">
          <a:extLst>
            <a:ext uri="{FF2B5EF4-FFF2-40B4-BE49-F238E27FC236}">
              <a16:creationId xmlns:a16="http://schemas.microsoft.com/office/drawing/2014/main" id="{704A10B7-DFFA-4BF9-AF8D-A399EFCCE576}"/>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114300</xdr:rowOff>
    </xdr:from>
    <xdr:to>
      <xdr:col>85</xdr:col>
      <xdr:colOff>126364</xdr:colOff>
      <xdr:row>41</xdr:row>
      <xdr:rowOff>139065</xdr:rowOff>
    </xdr:to>
    <xdr:cxnSp macro="">
      <xdr:nvCxnSpPr>
        <xdr:cNvPr id="514" name="直線コネクタ 513">
          <a:extLst>
            <a:ext uri="{FF2B5EF4-FFF2-40B4-BE49-F238E27FC236}">
              <a16:creationId xmlns:a16="http://schemas.microsoft.com/office/drawing/2014/main" id="{645F92C4-1A0E-4263-93D5-0436057593EF}"/>
            </a:ext>
          </a:extLst>
        </xdr:cNvPr>
        <xdr:cNvCxnSpPr/>
      </xdr:nvCxnSpPr>
      <xdr:spPr>
        <a:xfrm flipV="1">
          <a:off x="14375764" y="564642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515" name="【認定こども園・幼稚園・保育所】&#10;有形固定資産減価償却率最小値テキスト">
          <a:extLst>
            <a:ext uri="{FF2B5EF4-FFF2-40B4-BE49-F238E27FC236}">
              <a16:creationId xmlns:a16="http://schemas.microsoft.com/office/drawing/2014/main" id="{AFF8088F-8292-4BE1-A4DC-AE303F1748B3}"/>
            </a:ext>
          </a:extLst>
        </xdr:cNvPr>
        <xdr:cNvSpPr txBox="1"/>
      </xdr:nvSpPr>
      <xdr:spPr>
        <a:xfrm>
          <a:off x="14414500" y="701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516" name="直線コネクタ 515">
          <a:extLst>
            <a:ext uri="{FF2B5EF4-FFF2-40B4-BE49-F238E27FC236}">
              <a16:creationId xmlns:a16="http://schemas.microsoft.com/office/drawing/2014/main" id="{3B8E9F28-7823-461F-9B0D-68EC55BA1388}"/>
            </a:ext>
          </a:extLst>
        </xdr:cNvPr>
        <xdr:cNvCxnSpPr/>
      </xdr:nvCxnSpPr>
      <xdr:spPr>
        <a:xfrm>
          <a:off x="14287500" y="70123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60977</xdr:rowOff>
    </xdr:from>
    <xdr:ext cx="405111" cy="259045"/>
    <xdr:sp macro="" textlink="">
      <xdr:nvSpPr>
        <xdr:cNvPr id="517" name="【認定こども園・幼稚園・保育所】&#10;有形固定資産減価償却率最大値テキスト">
          <a:extLst>
            <a:ext uri="{FF2B5EF4-FFF2-40B4-BE49-F238E27FC236}">
              <a16:creationId xmlns:a16="http://schemas.microsoft.com/office/drawing/2014/main" id="{A3F78782-7B6A-45A0-AF12-F8DED8C0A1F5}"/>
            </a:ext>
          </a:extLst>
        </xdr:cNvPr>
        <xdr:cNvSpPr txBox="1"/>
      </xdr:nvSpPr>
      <xdr:spPr>
        <a:xfrm>
          <a:off x="14414500"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114300</xdr:rowOff>
    </xdr:from>
    <xdr:to>
      <xdr:col>86</xdr:col>
      <xdr:colOff>25400</xdr:colOff>
      <xdr:row>33</xdr:row>
      <xdr:rowOff>114300</xdr:rowOff>
    </xdr:to>
    <xdr:cxnSp macro="">
      <xdr:nvCxnSpPr>
        <xdr:cNvPr id="518" name="直線コネクタ 517">
          <a:extLst>
            <a:ext uri="{FF2B5EF4-FFF2-40B4-BE49-F238E27FC236}">
              <a16:creationId xmlns:a16="http://schemas.microsoft.com/office/drawing/2014/main" id="{3374917B-014C-4696-B598-E6128649FE15}"/>
            </a:ext>
          </a:extLst>
        </xdr:cNvPr>
        <xdr:cNvCxnSpPr/>
      </xdr:nvCxnSpPr>
      <xdr:spPr>
        <a:xfrm>
          <a:off x="14287500" y="5646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519" name="【認定こども園・幼稚園・保育所】&#10;有形固定資産減価償却率平均値テキスト">
          <a:extLst>
            <a:ext uri="{FF2B5EF4-FFF2-40B4-BE49-F238E27FC236}">
              <a16:creationId xmlns:a16="http://schemas.microsoft.com/office/drawing/2014/main" id="{71A811C1-75B4-403F-B35E-D8ABBDD7570D}"/>
            </a:ext>
          </a:extLst>
        </xdr:cNvPr>
        <xdr:cNvSpPr txBox="1"/>
      </xdr:nvSpPr>
      <xdr:spPr>
        <a:xfrm>
          <a:off x="14414500" y="6290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520" name="フローチャート: 判断 519">
          <a:extLst>
            <a:ext uri="{FF2B5EF4-FFF2-40B4-BE49-F238E27FC236}">
              <a16:creationId xmlns:a16="http://schemas.microsoft.com/office/drawing/2014/main" id="{7451E93C-9B7A-468B-8403-3D31804D4F31}"/>
            </a:ext>
          </a:extLst>
        </xdr:cNvPr>
        <xdr:cNvSpPr/>
      </xdr:nvSpPr>
      <xdr:spPr>
        <a:xfrm>
          <a:off x="14325600" y="631190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113030</xdr:rowOff>
    </xdr:from>
    <xdr:to>
      <xdr:col>81</xdr:col>
      <xdr:colOff>101600</xdr:colOff>
      <xdr:row>38</xdr:row>
      <xdr:rowOff>43180</xdr:rowOff>
    </xdr:to>
    <xdr:sp macro="" textlink="">
      <xdr:nvSpPr>
        <xdr:cNvPr id="521" name="フローチャート: 判断 520">
          <a:extLst>
            <a:ext uri="{FF2B5EF4-FFF2-40B4-BE49-F238E27FC236}">
              <a16:creationId xmlns:a16="http://schemas.microsoft.com/office/drawing/2014/main" id="{A5B68ECD-1F00-4FEA-A99E-541BB60DAEA2}"/>
            </a:ext>
          </a:extLst>
        </xdr:cNvPr>
        <xdr:cNvSpPr/>
      </xdr:nvSpPr>
      <xdr:spPr>
        <a:xfrm>
          <a:off x="13578840" y="6315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522" name="フローチャート: 判断 521">
          <a:extLst>
            <a:ext uri="{FF2B5EF4-FFF2-40B4-BE49-F238E27FC236}">
              <a16:creationId xmlns:a16="http://schemas.microsoft.com/office/drawing/2014/main" id="{89988CEA-FC09-4A9C-853B-7443D354B444}"/>
            </a:ext>
          </a:extLst>
        </xdr:cNvPr>
        <xdr:cNvSpPr/>
      </xdr:nvSpPr>
      <xdr:spPr>
        <a:xfrm>
          <a:off x="1280414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523" name="フローチャート: 判断 522">
          <a:extLst>
            <a:ext uri="{FF2B5EF4-FFF2-40B4-BE49-F238E27FC236}">
              <a16:creationId xmlns:a16="http://schemas.microsoft.com/office/drawing/2014/main" id="{98A30931-956B-488D-9912-EEDF2E762122}"/>
            </a:ext>
          </a:extLst>
        </xdr:cNvPr>
        <xdr:cNvSpPr/>
      </xdr:nvSpPr>
      <xdr:spPr>
        <a:xfrm>
          <a:off x="12029440" y="62433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524" name="フローチャート: 判断 523">
          <a:extLst>
            <a:ext uri="{FF2B5EF4-FFF2-40B4-BE49-F238E27FC236}">
              <a16:creationId xmlns:a16="http://schemas.microsoft.com/office/drawing/2014/main" id="{744E759C-BEF5-42DE-B51E-780443A8275F}"/>
            </a:ext>
          </a:extLst>
        </xdr:cNvPr>
        <xdr:cNvSpPr/>
      </xdr:nvSpPr>
      <xdr:spPr>
        <a:xfrm>
          <a:off x="11231880" y="621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413058AF-D0D3-4ED3-AEE0-90B7C0C2B59B}"/>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BB13029A-AD91-4B9F-B837-4A58FC6158F8}"/>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C7847AEC-FF7C-43A9-AC22-1A43A0C1DE92}"/>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36E4B0C6-F8BD-400E-A146-0AD39674CA7F}"/>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474B8312-754A-4C0C-9D52-1240C26B9673}"/>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166370</xdr:rowOff>
    </xdr:from>
    <xdr:to>
      <xdr:col>85</xdr:col>
      <xdr:colOff>177800</xdr:colOff>
      <xdr:row>35</xdr:row>
      <xdr:rowOff>96520</xdr:rowOff>
    </xdr:to>
    <xdr:sp macro="" textlink="">
      <xdr:nvSpPr>
        <xdr:cNvPr id="530" name="楕円 529">
          <a:extLst>
            <a:ext uri="{FF2B5EF4-FFF2-40B4-BE49-F238E27FC236}">
              <a16:creationId xmlns:a16="http://schemas.microsoft.com/office/drawing/2014/main" id="{B9867D9E-20B1-49A2-89FA-383C7C59B38A}"/>
            </a:ext>
          </a:extLst>
        </xdr:cNvPr>
        <xdr:cNvSpPr/>
      </xdr:nvSpPr>
      <xdr:spPr>
        <a:xfrm>
          <a:off x="14325600" y="586613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17797</xdr:rowOff>
    </xdr:from>
    <xdr:ext cx="405111" cy="259045"/>
    <xdr:sp macro="" textlink="">
      <xdr:nvSpPr>
        <xdr:cNvPr id="531" name="【認定こども園・幼稚園・保育所】&#10;有形固定資産減価償却率該当値テキスト">
          <a:extLst>
            <a:ext uri="{FF2B5EF4-FFF2-40B4-BE49-F238E27FC236}">
              <a16:creationId xmlns:a16="http://schemas.microsoft.com/office/drawing/2014/main" id="{DBA16178-734F-44ED-8578-B16EDB997FAB}"/>
            </a:ext>
          </a:extLst>
        </xdr:cNvPr>
        <xdr:cNvSpPr txBox="1"/>
      </xdr:nvSpPr>
      <xdr:spPr>
        <a:xfrm>
          <a:off x="14414500" y="57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122555</xdr:rowOff>
    </xdr:from>
    <xdr:to>
      <xdr:col>81</xdr:col>
      <xdr:colOff>101600</xdr:colOff>
      <xdr:row>35</xdr:row>
      <xdr:rowOff>52705</xdr:rowOff>
    </xdr:to>
    <xdr:sp macro="" textlink="">
      <xdr:nvSpPr>
        <xdr:cNvPr id="532" name="楕円 531">
          <a:extLst>
            <a:ext uri="{FF2B5EF4-FFF2-40B4-BE49-F238E27FC236}">
              <a16:creationId xmlns:a16="http://schemas.microsoft.com/office/drawing/2014/main" id="{6828B3FD-3045-478D-82CC-20B274A9AA78}"/>
            </a:ext>
          </a:extLst>
        </xdr:cNvPr>
        <xdr:cNvSpPr/>
      </xdr:nvSpPr>
      <xdr:spPr>
        <a:xfrm>
          <a:off x="13578840" y="58223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1905</xdr:rowOff>
    </xdr:from>
    <xdr:to>
      <xdr:col>85</xdr:col>
      <xdr:colOff>127000</xdr:colOff>
      <xdr:row>35</xdr:row>
      <xdr:rowOff>45720</xdr:rowOff>
    </xdr:to>
    <xdr:cxnSp macro="">
      <xdr:nvCxnSpPr>
        <xdr:cNvPr id="533" name="直線コネクタ 532">
          <a:extLst>
            <a:ext uri="{FF2B5EF4-FFF2-40B4-BE49-F238E27FC236}">
              <a16:creationId xmlns:a16="http://schemas.microsoft.com/office/drawing/2014/main" id="{620D4B77-378B-4E4C-B56D-B72266092EE0}"/>
            </a:ext>
          </a:extLst>
        </xdr:cNvPr>
        <xdr:cNvCxnSpPr/>
      </xdr:nvCxnSpPr>
      <xdr:spPr>
        <a:xfrm>
          <a:off x="13629640" y="5869305"/>
          <a:ext cx="7467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76835</xdr:rowOff>
    </xdr:from>
    <xdr:to>
      <xdr:col>76</xdr:col>
      <xdr:colOff>165100</xdr:colOff>
      <xdr:row>35</xdr:row>
      <xdr:rowOff>6985</xdr:rowOff>
    </xdr:to>
    <xdr:sp macro="" textlink="">
      <xdr:nvSpPr>
        <xdr:cNvPr id="534" name="楕円 533">
          <a:extLst>
            <a:ext uri="{FF2B5EF4-FFF2-40B4-BE49-F238E27FC236}">
              <a16:creationId xmlns:a16="http://schemas.microsoft.com/office/drawing/2014/main" id="{B52EED27-B9B4-4554-8EB1-75124D7D01E7}"/>
            </a:ext>
          </a:extLst>
        </xdr:cNvPr>
        <xdr:cNvSpPr/>
      </xdr:nvSpPr>
      <xdr:spPr>
        <a:xfrm>
          <a:off x="12804140" y="57765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127635</xdr:rowOff>
    </xdr:from>
    <xdr:to>
      <xdr:col>81</xdr:col>
      <xdr:colOff>50800</xdr:colOff>
      <xdr:row>35</xdr:row>
      <xdr:rowOff>1905</xdr:rowOff>
    </xdr:to>
    <xdr:cxnSp macro="">
      <xdr:nvCxnSpPr>
        <xdr:cNvPr id="535" name="直線コネクタ 534">
          <a:extLst>
            <a:ext uri="{FF2B5EF4-FFF2-40B4-BE49-F238E27FC236}">
              <a16:creationId xmlns:a16="http://schemas.microsoft.com/office/drawing/2014/main" id="{13D68421-060A-42AF-9000-3955670DED79}"/>
            </a:ext>
          </a:extLst>
        </xdr:cNvPr>
        <xdr:cNvCxnSpPr/>
      </xdr:nvCxnSpPr>
      <xdr:spPr>
        <a:xfrm>
          <a:off x="12854940" y="5827395"/>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33020</xdr:rowOff>
    </xdr:from>
    <xdr:to>
      <xdr:col>72</xdr:col>
      <xdr:colOff>38100</xdr:colOff>
      <xdr:row>34</xdr:row>
      <xdr:rowOff>134620</xdr:rowOff>
    </xdr:to>
    <xdr:sp macro="" textlink="">
      <xdr:nvSpPr>
        <xdr:cNvPr id="536" name="楕円 535">
          <a:extLst>
            <a:ext uri="{FF2B5EF4-FFF2-40B4-BE49-F238E27FC236}">
              <a16:creationId xmlns:a16="http://schemas.microsoft.com/office/drawing/2014/main" id="{8E90F8C2-F3E9-461E-8E29-2307F1D83121}"/>
            </a:ext>
          </a:extLst>
        </xdr:cNvPr>
        <xdr:cNvSpPr/>
      </xdr:nvSpPr>
      <xdr:spPr>
        <a:xfrm>
          <a:off x="12029440" y="57327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83820</xdr:rowOff>
    </xdr:from>
    <xdr:to>
      <xdr:col>76</xdr:col>
      <xdr:colOff>114300</xdr:colOff>
      <xdr:row>34</xdr:row>
      <xdr:rowOff>127635</xdr:rowOff>
    </xdr:to>
    <xdr:cxnSp macro="">
      <xdr:nvCxnSpPr>
        <xdr:cNvPr id="537" name="直線コネクタ 536">
          <a:extLst>
            <a:ext uri="{FF2B5EF4-FFF2-40B4-BE49-F238E27FC236}">
              <a16:creationId xmlns:a16="http://schemas.microsoft.com/office/drawing/2014/main" id="{885AA212-AB4D-4EE6-BD20-BD916B9E110C}"/>
            </a:ext>
          </a:extLst>
        </xdr:cNvPr>
        <xdr:cNvCxnSpPr/>
      </xdr:nvCxnSpPr>
      <xdr:spPr>
        <a:xfrm>
          <a:off x="12072620" y="5783580"/>
          <a:ext cx="7823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156845</xdr:rowOff>
    </xdr:from>
    <xdr:to>
      <xdr:col>67</xdr:col>
      <xdr:colOff>101600</xdr:colOff>
      <xdr:row>34</xdr:row>
      <xdr:rowOff>86995</xdr:rowOff>
    </xdr:to>
    <xdr:sp macro="" textlink="">
      <xdr:nvSpPr>
        <xdr:cNvPr id="538" name="楕円 537">
          <a:extLst>
            <a:ext uri="{FF2B5EF4-FFF2-40B4-BE49-F238E27FC236}">
              <a16:creationId xmlns:a16="http://schemas.microsoft.com/office/drawing/2014/main" id="{416AB0F3-7FCA-4A92-A7D5-7D039FAE16CD}"/>
            </a:ext>
          </a:extLst>
        </xdr:cNvPr>
        <xdr:cNvSpPr/>
      </xdr:nvSpPr>
      <xdr:spPr>
        <a:xfrm>
          <a:off x="11231880" y="56889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36195</xdr:rowOff>
    </xdr:from>
    <xdr:to>
      <xdr:col>71</xdr:col>
      <xdr:colOff>177800</xdr:colOff>
      <xdr:row>34</xdr:row>
      <xdr:rowOff>83820</xdr:rowOff>
    </xdr:to>
    <xdr:cxnSp macro="">
      <xdr:nvCxnSpPr>
        <xdr:cNvPr id="539" name="直線コネクタ 538">
          <a:extLst>
            <a:ext uri="{FF2B5EF4-FFF2-40B4-BE49-F238E27FC236}">
              <a16:creationId xmlns:a16="http://schemas.microsoft.com/office/drawing/2014/main" id="{5569B9DD-860D-4DDC-A5FA-76976C5549D2}"/>
            </a:ext>
          </a:extLst>
        </xdr:cNvPr>
        <xdr:cNvCxnSpPr/>
      </xdr:nvCxnSpPr>
      <xdr:spPr>
        <a:xfrm>
          <a:off x="11282680" y="5735955"/>
          <a:ext cx="78994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34307</xdr:rowOff>
    </xdr:from>
    <xdr:ext cx="405111" cy="259045"/>
    <xdr:sp macro="" textlink="">
      <xdr:nvSpPr>
        <xdr:cNvPr id="540" name="n_1aveValue【認定こども園・幼稚園・保育所】&#10;有形固定資産減価償却率">
          <a:extLst>
            <a:ext uri="{FF2B5EF4-FFF2-40B4-BE49-F238E27FC236}">
              <a16:creationId xmlns:a16="http://schemas.microsoft.com/office/drawing/2014/main" id="{A1B53B4A-366F-43A5-80D7-DB0B3B790E2E}"/>
            </a:ext>
          </a:extLst>
        </xdr:cNvPr>
        <xdr:cNvSpPr txBox="1"/>
      </xdr:nvSpPr>
      <xdr:spPr>
        <a:xfrm>
          <a:off x="134372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160037</xdr:rowOff>
    </xdr:from>
    <xdr:ext cx="405111" cy="259045"/>
    <xdr:sp macro="" textlink="">
      <xdr:nvSpPr>
        <xdr:cNvPr id="541" name="n_2aveValue【認定こども園・幼稚園・保育所】&#10;有形固定資産減価償却率">
          <a:extLst>
            <a:ext uri="{FF2B5EF4-FFF2-40B4-BE49-F238E27FC236}">
              <a16:creationId xmlns:a16="http://schemas.microsoft.com/office/drawing/2014/main" id="{1DFCC5D3-04FA-4F4A-925A-FE7679D35E68}"/>
            </a:ext>
          </a:extLst>
        </xdr:cNvPr>
        <xdr:cNvSpPr txBox="1"/>
      </xdr:nvSpPr>
      <xdr:spPr>
        <a:xfrm>
          <a:off x="1267524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133367</xdr:rowOff>
    </xdr:from>
    <xdr:ext cx="405111" cy="259045"/>
    <xdr:sp macro="" textlink="">
      <xdr:nvSpPr>
        <xdr:cNvPr id="542" name="n_3aveValue【認定こども園・幼稚園・保育所】&#10;有形固定資産減価償却率">
          <a:extLst>
            <a:ext uri="{FF2B5EF4-FFF2-40B4-BE49-F238E27FC236}">
              <a16:creationId xmlns:a16="http://schemas.microsoft.com/office/drawing/2014/main" id="{057DEE20-6D74-4BA4-961F-39541FB44C3E}"/>
            </a:ext>
          </a:extLst>
        </xdr:cNvPr>
        <xdr:cNvSpPr txBox="1"/>
      </xdr:nvSpPr>
      <xdr:spPr>
        <a:xfrm>
          <a:off x="11900544" y="633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108602</xdr:rowOff>
    </xdr:from>
    <xdr:ext cx="405111" cy="259045"/>
    <xdr:sp macro="" textlink="">
      <xdr:nvSpPr>
        <xdr:cNvPr id="543" name="n_4aveValue【認定こども園・幼稚園・保育所】&#10;有形固定資産減価償却率">
          <a:extLst>
            <a:ext uri="{FF2B5EF4-FFF2-40B4-BE49-F238E27FC236}">
              <a16:creationId xmlns:a16="http://schemas.microsoft.com/office/drawing/2014/main" id="{146607C0-079E-49CB-B6DB-9552AE4A7856}"/>
            </a:ext>
          </a:extLst>
        </xdr:cNvPr>
        <xdr:cNvSpPr txBox="1"/>
      </xdr:nvSpPr>
      <xdr:spPr>
        <a:xfrm>
          <a:off x="11102984" y="631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69232</xdr:rowOff>
    </xdr:from>
    <xdr:ext cx="405111" cy="259045"/>
    <xdr:sp macro="" textlink="">
      <xdr:nvSpPr>
        <xdr:cNvPr id="544" name="n_1mainValue【認定こども園・幼稚園・保育所】&#10;有形固定資産減価償却率">
          <a:extLst>
            <a:ext uri="{FF2B5EF4-FFF2-40B4-BE49-F238E27FC236}">
              <a16:creationId xmlns:a16="http://schemas.microsoft.com/office/drawing/2014/main" id="{FE0C1CA2-3A4E-40BB-A42F-6CAB3DD8C5CB}"/>
            </a:ext>
          </a:extLst>
        </xdr:cNvPr>
        <xdr:cNvSpPr txBox="1"/>
      </xdr:nvSpPr>
      <xdr:spPr>
        <a:xfrm>
          <a:off x="13437244" y="560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23512</xdr:rowOff>
    </xdr:from>
    <xdr:ext cx="405111" cy="259045"/>
    <xdr:sp macro="" textlink="">
      <xdr:nvSpPr>
        <xdr:cNvPr id="545" name="n_2mainValue【認定こども園・幼稚園・保育所】&#10;有形固定資産減価償却率">
          <a:extLst>
            <a:ext uri="{FF2B5EF4-FFF2-40B4-BE49-F238E27FC236}">
              <a16:creationId xmlns:a16="http://schemas.microsoft.com/office/drawing/2014/main" id="{0A5A77E9-5574-4F80-9F10-C4EDCDB32E1D}"/>
            </a:ext>
          </a:extLst>
        </xdr:cNvPr>
        <xdr:cNvSpPr txBox="1"/>
      </xdr:nvSpPr>
      <xdr:spPr>
        <a:xfrm>
          <a:off x="12675244" y="555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151147</xdr:rowOff>
    </xdr:from>
    <xdr:ext cx="405111" cy="259045"/>
    <xdr:sp macro="" textlink="">
      <xdr:nvSpPr>
        <xdr:cNvPr id="546" name="n_3mainValue【認定こども園・幼稚園・保育所】&#10;有形固定資産減価償却率">
          <a:extLst>
            <a:ext uri="{FF2B5EF4-FFF2-40B4-BE49-F238E27FC236}">
              <a16:creationId xmlns:a16="http://schemas.microsoft.com/office/drawing/2014/main" id="{3A17E267-A27D-474F-8BFA-B2C4434D77AD}"/>
            </a:ext>
          </a:extLst>
        </xdr:cNvPr>
        <xdr:cNvSpPr txBox="1"/>
      </xdr:nvSpPr>
      <xdr:spPr>
        <a:xfrm>
          <a:off x="11900544" y="551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103522</xdr:rowOff>
    </xdr:from>
    <xdr:ext cx="405111" cy="259045"/>
    <xdr:sp macro="" textlink="">
      <xdr:nvSpPr>
        <xdr:cNvPr id="547" name="n_4mainValue【認定こども園・幼稚園・保育所】&#10;有形固定資産減価償却率">
          <a:extLst>
            <a:ext uri="{FF2B5EF4-FFF2-40B4-BE49-F238E27FC236}">
              <a16:creationId xmlns:a16="http://schemas.microsoft.com/office/drawing/2014/main" id="{EA76E1FF-ADB5-4835-B76A-29B79877348A}"/>
            </a:ext>
          </a:extLst>
        </xdr:cNvPr>
        <xdr:cNvSpPr txBox="1"/>
      </xdr:nvSpPr>
      <xdr:spPr>
        <a:xfrm>
          <a:off x="11102984" y="546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8" name="正方形/長方形 547">
          <a:extLst>
            <a:ext uri="{FF2B5EF4-FFF2-40B4-BE49-F238E27FC236}">
              <a16:creationId xmlns:a16="http://schemas.microsoft.com/office/drawing/2014/main" id="{263AAA81-A81F-4BB3-8DD3-19AF84EEE4F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9" name="正方形/長方形 548">
          <a:extLst>
            <a:ext uri="{FF2B5EF4-FFF2-40B4-BE49-F238E27FC236}">
              <a16:creationId xmlns:a16="http://schemas.microsoft.com/office/drawing/2014/main" id="{1D2A7997-51FA-4D15-BE76-4A88A3AF14C9}"/>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0" name="正方形/長方形 549">
          <a:extLst>
            <a:ext uri="{FF2B5EF4-FFF2-40B4-BE49-F238E27FC236}">
              <a16:creationId xmlns:a16="http://schemas.microsoft.com/office/drawing/2014/main" id="{3B0513DF-5F49-4FEB-B3A2-92508AD68812}"/>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1" name="正方形/長方形 550">
          <a:extLst>
            <a:ext uri="{FF2B5EF4-FFF2-40B4-BE49-F238E27FC236}">
              <a16:creationId xmlns:a16="http://schemas.microsoft.com/office/drawing/2014/main" id="{7A6F7986-5123-466D-872E-E8D2C2EE457A}"/>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2" name="正方形/長方形 551">
          <a:extLst>
            <a:ext uri="{FF2B5EF4-FFF2-40B4-BE49-F238E27FC236}">
              <a16:creationId xmlns:a16="http://schemas.microsoft.com/office/drawing/2014/main" id="{0749706D-AA27-4594-BE47-07A8B8225F5F}"/>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3" name="正方形/長方形 552">
          <a:extLst>
            <a:ext uri="{FF2B5EF4-FFF2-40B4-BE49-F238E27FC236}">
              <a16:creationId xmlns:a16="http://schemas.microsoft.com/office/drawing/2014/main" id="{8C586AAE-F9A0-46DC-8F24-4DE321D6CD2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4" name="正方形/長方形 553">
          <a:extLst>
            <a:ext uri="{FF2B5EF4-FFF2-40B4-BE49-F238E27FC236}">
              <a16:creationId xmlns:a16="http://schemas.microsoft.com/office/drawing/2014/main" id="{D01C8ADA-F920-4476-8976-F14267FE08C6}"/>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5" name="正方形/長方形 554">
          <a:extLst>
            <a:ext uri="{FF2B5EF4-FFF2-40B4-BE49-F238E27FC236}">
              <a16:creationId xmlns:a16="http://schemas.microsoft.com/office/drawing/2014/main" id="{DE57420B-6A0C-4478-8C0A-699F7602639C}"/>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6" name="テキスト ボックス 555">
          <a:extLst>
            <a:ext uri="{FF2B5EF4-FFF2-40B4-BE49-F238E27FC236}">
              <a16:creationId xmlns:a16="http://schemas.microsoft.com/office/drawing/2014/main" id="{58B36259-F89E-499C-91EF-67107D34AE99}"/>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7" name="直線コネクタ 556">
          <a:extLst>
            <a:ext uri="{FF2B5EF4-FFF2-40B4-BE49-F238E27FC236}">
              <a16:creationId xmlns:a16="http://schemas.microsoft.com/office/drawing/2014/main" id="{E5C11B73-5A40-4403-914D-8076783C305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8" name="直線コネクタ 557">
          <a:extLst>
            <a:ext uri="{FF2B5EF4-FFF2-40B4-BE49-F238E27FC236}">
              <a16:creationId xmlns:a16="http://schemas.microsoft.com/office/drawing/2014/main" id="{F3B989F7-9850-44EC-99E1-9F6A8E7493DD}"/>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9" name="テキスト ボックス 558">
          <a:extLst>
            <a:ext uri="{FF2B5EF4-FFF2-40B4-BE49-F238E27FC236}">
              <a16:creationId xmlns:a16="http://schemas.microsoft.com/office/drawing/2014/main" id="{E0F52716-9645-4B7D-B7C0-F018C3252D39}"/>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0" name="直線コネクタ 559">
          <a:extLst>
            <a:ext uri="{FF2B5EF4-FFF2-40B4-BE49-F238E27FC236}">
              <a16:creationId xmlns:a16="http://schemas.microsoft.com/office/drawing/2014/main" id="{75156DFF-586C-4F53-8011-3A73746BEBBE}"/>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1" name="テキスト ボックス 560">
          <a:extLst>
            <a:ext uri="{FF2B5EF4-FFF2-40B4-BE49-F238E27FC236}">
              <a16:creationId xmlns:a16="http://schemas.microsoft.com/office/drawing/2014/main" id="{E1CCC1E0-C34B-4162-B683-1B8301F7BD0E}"/>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2" name="直線コネクタ 561">
          <a:extLst>
            <a:ext uri="{FF2B5EF4-FFF2-40B4-BE49-F238E27FC236}">
              <a16:creationId xmlns:a16="http://schemas.microsoft.com/office/drawing/2014/main" id="{CC3CD735-DB8F-4354-B177-54E2189C89E5}"/>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3" name="テキスト ボックス 562">
          <a:extLst>
            <a:ext uri="{FF2B5EF4-FFF2-40B4-BE49-F238E27FC236}">
              <a16:creationId xmlns:a16="http://schemas.microsoft.com/office/drawing/2014/main" id="{47D7D775-77DF-48F9-A43A-091416F5C585}"/>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4" name="直線コネクタ 563">
          <a:extLst>
            <a:ext uri="{FF2B5EF4-FFF2-40B4-BE49-F238E27FC236}">
              <a16:creationId xmlns:a16="http://schemas.microsoft.com/office/drawing/2014/main" id="{090518FA-3840-45F8-9A10-2C43C406AD89}"/>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5" name="テキスト ボックス 564">
          <a:extLst>
            <a:ext uri="{FF2B5EF4-FFF2-40B4-BE49-F238E27FC236}">
              <a16:creationId xmlns:a16="http://schemas.microsoft.com/office/drawing/2014/main" id="{020AEDC4-3C3D-4DA1-9906-EE7476361BD0}"/>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a:extLst>
            <a:ext uri="{FF2B5EF4-FFF2-40B4-BE49-F238E27FC236}">
              <a16:creationId xmlns:a16="http://schemas.microsoft.com/office/drawing/2014/main" id="{9418DA77-AE59-40FB-86D6-6BFBCEE70375}"/>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7" name="テキスト ボックス 566">
          <a:extLst>
            <a:ext uri="{FF2B5EF4-FFF2-40B4-BE49-F238E27FC236}">
              <a16:creationId xmlns:a16="http://schemas.microsoft.com/office/drawing/2014/main" id="{5BE1B9B1-7D3E-4C00-835C-45044F4F4468}"/>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認定こども園・幼稚園・保育所】&#10;一人当たり面積グラフ枠">
          <a:extLst>
            <a:ext uri="{FF2B5EF4-FFF2-40B4-BE49-F238E27FC236}">
              <a16:creationId xmlns:a16="http://schemas.microsoft.com/office/drawing/2014/main" id="{23712F67-244E-4EB3-90DD-925D99A08C7C}"/>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44196</xdr:rowOff>
    </xdr:from>
    <xdr:to>
      <xdr:col>116</xdr:col>
      <xdr:colOff>62864</xdr:colOff>
      <xdr:row>41</xdr:row>
      <xdr:rowOff>64770</xdr:rowOff>
    </xdr:to>
    <xdr:cxnSp macro="">
      <xdr:nvCxnSpPr>
        <xdr:cNvPr id="569" name="直線コネクタ 568">
          <a:extLst>
            <a:ext uri="{FF2B5EF4-FFF2-40B4-BE49-F238E27FC236}">
              <a16:creationId xmlns:a16="http://schemas.microsoft.com/office/drawing/2014/main" id="{D7517757-75E2-4254-9B3F-D74029178DA6}"/>
            </a:ext>
          </a:extLst>
        </xdr:cNvPr>
        <xdr:cNvCxnSpPr/>
      </xdr:nvCxnSpPr>
      <xdr:spPr>
        <a:xfrm flipV="1">
          <a:off x="19509104" y="5576316"/>
          <a:ext cx="0" cy="1361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570" name="【認定こども園・幼稚園・保育所】&#10;一人当たり面積最小値テキスト">
          <a:extLst>
            <a:ext uri="{FF2B5EF4-FFF2-40B4-BE49-F238E27FC236}">
              <a16:creationId xmlns:a16="http://schemas.microsoft.com/office/drawing/2014/main" id="{C2AA1A4E-B63E-4A6D-827F-E072F7D7E68C}"/>
            </a:ext>
          </a:extLst>
        </xdr:cNvPr>
        <xdr:cNvSpPr txBox="1"/>
      </xdr:nvSpPr>
      <xdr:spPr>
        <a:xfrm>
          <a:off x="19547840"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571" name="直線コネクタ 570">
          <a:extLst>
            <a:ext uri="{FF2B5EF4-FFF2-40B4-BE49-F238E27FC236}">
              <a16:creationId xmlns:a16="http://schemas.microsoft.com/office/drawing/2014/main" id="{5D8CECE1-EA37-4D90-8AE1-B66F52227A7A}"/>
            </a:ext>
          </a:extLst>
        </xdr:cNvPr>
        <xdr:cNvCxnSpPr/>
      </xdr:nvCxnSpPr>
      <xdr:spPr>
        <a:xfrm>
          <a:off x="19443700" y="693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162323</xdr:rowOff>
    </xdr:from>
    <xdr:ext cx="469744" cy="259045"/>
    <xdr:sp macro="" textlink="">
      <xdr:nvSpPr>
        <xdr:cNvPr id="572" name="【認定こども園・幼稚園・保育所】&#10;一人当たり面積最大値テキスト">
          <a:extLst>
            <a:ext uri="{FF2B5EF4-FFF2-40B4-BE49-F238E27FC236}">
              <a16:creationId xmlns:a16="http://schemas.microsoft.com/office/drawing/2014/main" id="{C59FB766-179E-4AB5-A91A-578FBA4B7799}"/>
            </a:ext>
          </a:extLst>
        </xdr:cNvPr>
        <xdr:cNvSpPr txBox="1"/>
      </xdr:nvSpPr>
      <xdr:spPr>
        <a:xfrm>
          <a:off x="19547840" y="5359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44196</xdr:rowOff>
    </xdr:from>
    <xdr:to>
      <xdr:col>116</xdr:col>
      <xdr:colOff>152400</xdr:colOff>
      <xdr:row>33</xdr:row>
      <xdr:rowOff>44196</xdr:rowOff>
    </xdr:to>
    <xdr:cxnSp macro="">
      <xdr:nvCxnSpPr>
        <xdr:cNvPr id="573" name="直線コネクタ 572">
          <a:extLst>
            <a:ext uri="{FF2B5EF4-FFF2-40B4-BE49-F238E27FC236}">
              <a16:creationId xmlns:a16="http://schemas.microsoft.com/office/drawing/2014/main" id="{E699FF92-2B76-4E10-8142-13040506EEE3}"/>
            </a:ext>
          </a:extLst>
        </xdr:cNvPr>
        <xdr:cNvCxnSpPr/>
      </xdr:nvCxnSpPr>
      <xdr:spPr>
        <a:xfrm>
          <a:off x="19443700" y="55763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54119</xdr:rowOff>
    </xdr:from>
    <xdr:ext cx="469744" cy="259045"/>
    <xdr:sp macro="" textlink="">
      <xdr:nvSpPr>
        <xdr:cNvPr id="574" name="【認定こども園・幼稚園・保育所】&#10;一人当たり面積平均値テキスト">
          <a:extLst>
            <a:ext uri="{FF2B5EF4-FFF2-40B4-BE49-F238E27FC236}">
              <a16:creationId xmlns:a16="http://schemas.microsoft.com/office/drawing/2014/main" id="{F38CA1C0-F1B2-43EF-A393-980CEAB7635C}"/>
            </a:ext>
          </a:extLst>
        </xdr:cNvPr>
        <xdr:cNvSpPr txBox="1"/>
      </xdr:nvSpPr>
      <xdr:spPr>
        <a:xfrm>
          <a:off x="19547840" y="64244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575" name="フローチャート: 判断 574">
          <a:extLst>
            <a:ext uri="{FF2B5EF4-FFF2-40B4-BE49-F238E27FC236}">
              <a16:creationId xmlns:a16="http://schemas.microsoft.com/office/drawing/2014/main" id="{1BA6D2E6-78BA-47DF-B031-3D88BBCD9CB7}"/>
            </a:ext>
          </a:extLst>
        </xdr:cNvPr>
        <xdr:cNvSpPr/>
      </xdr:nvSpPr>
      <xdr:spPr>
        <a:xfrm>
          <a:off x="19458940" y="6446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576" name="フローチャート: 判断 575">
          <a:extLst>
            <a:ext uri="{FF2B5EF4-FFF2-40B4-BE49-F238E27FC236}">
              <a16:creationId xmlns:a16="http://schemas.microsoft.com/office/drawing/2014/main" id="{CD83FE90-8CB1-4589-A964-43385FDA2F40}"/>
            </a:ext>
          </a:extLst>
        </xdr:cNvPr>
        <xdr:cNvSpPr/>
      </xdr:nvSpPr>
      <xdr:spPr>
        <a:xfrm>
          <a:off x="18735040" y="64551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577" name="フローチャート: 判断 576">
          <a:extLst>
            <a:ext uri="{FF2B5EF4-FFF2-40B4-BE49-F238E27FC236}">
              <a16:creationId xmlns:a16="http://schemas.microsoft.com/office/drawing/2014/main" id="{63E2E64E-5189-4A0F-B307-03F06A0A667C}"/>
            </a:ext>
          </a:extLst>
        </xdr:cNvPr>
        <xdr:cNvSpPr/>
      </xdr:nvSpPr>
      <xdr:spPr>
        <a:xfrm>
          <a:off x="17937480" y="64711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578" name="フローチャート: 判断 577">
          <a:extLst>
            <a:ext uri="{FF2B5EF4-FFF2-40B4-BE49-F238E27FC236}">
              <a16:creationId xmlns:a16="http://schemas.microsoft.com/office/drawing/2014/main" id="{11AAAC66-8544-4F2C-86B9-1ABAAE224F88}"/>
            </a:ext>
          </a:extLst>
        </xdr:cNvPr>
        <xdr:cNvSpPr/>
      </xdr:nvSpPr>
      <xdr:spPr>
        <a:xfrm>
          <a:off x="1716278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579" name="フローチャート: 判断 578">
          <a:extLst>
            <a:ext uri="{FF2B5EF4-FFF2-40B4-BE49-F238E27FC236}">
              <a16:creationId xmlns:a16="http://schemas.microsoft.com/office/drawing/2014/main" id="{4322BB2C-78CB-47E6-BF0F-80E2B8DD6B90}"/>
            </a:ext>
          </a:extLst>
        </xdr:cNvPr>
        <xdr:cNvSpPr/>
      </xdr:nvSpPr>
      <xdr:spPr>
        <a:xfrm>
          <a:off x="16388080" y="64803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14E4CB96-C193-444A-A531-EA878E73E159}"/>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70D8C0B4-8CC1-44F0-9A16-4E9AB1A376BA}"/>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713B30F8-8665-419D-BBF1-AEE19ECD9D6E}"/>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6F8AB2FB-F2B0-4BD4-967A-DF82A6B36041}"/>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8EBC43E1-7D2B-47D9-BF7C-4DE63D736367}"/>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160274</xdr:rowOff>
    </xdr:from>
    <xdr:to>
      <xdr:col>116</xdr:col>
      <xdr:colOff>114300</xdr:colOff>
      <xdr:row>38</xdr:row>
      <xdr:rowOff>90424</xdr:rowOff>
    </xdr:to>
    <xdr:sp macro="" textlink="">
      <xdr:nvSpPr>
        <xdr:cNvPr id="585" name="楕円 584">
          <a:extLst>
            <a:ext uri="{FF2B5EF4-FFF2-40B4-BE49-F238E27FC236}">
              <a16:creationId xmlns:a16="http://schemas.microsoft.com/office/drawing/2014/main" id="{1E6E33D7-F89B-4391-8CA9-97C643D8D224}"/>
            </a:ext>
          </a:extLst>
        </xdr:cNvPr>
        <xdr:cNvSpPr/>
      </xdr:nvSpPr>
      <xdr:spPr>
        <a:xfrm>
          <a:off x="19458940" y="63629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11701</xdr:rowOff>
    </xdr:from>
    <xdr:ext cx="469744" cy="259045"/>
    <xdr:sp macro="" textlink="">
      <xdr:nvSpPr>
        <xdr:cNvPr id="586" name="【認定こども園・幼稚園・保育所】&#10;一人当たり面積該当値テキスト">
          <a:extLst>
            <a:ext uri="{FF2B5EF4-FFF2-40B4-BE49-F238E27FC236}">
              <a16:creationId xmlns:a16="http://schemas.microsoft.com/office/drawing/2014/main" id="{98DF4C22-91EA-4566-87B5-92F5AA608946}"/>
            </a:ext>
          </a:extLst>
        </xdr:cNvPr>
        <xdr:cNvSpPr txBox="1"/>
      </xdr:nvSpPr>
      <xdr:spPr>
        <a:xfrm>
          <a:off x="19547840" y="6214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167132</xdr:rowOff>
    </xdr:from>
    <xdr:to>
      <xdr:col>112</xdr:col>
      <xdr:colOff>38100</xdr:colOff>
      <xdr:row>38</xdr:row>
      <xdr:rowOff>97282</xdr:rowOff>
    </xdr:to>
    <xdr:sp macro="" textlink="">
      <xdr:nvSpPr>
        <xdr:cNvPr id="587" name="楕円 586">
          <a:extLst>
            <a:ext uri="{FF2B5EF4-FFF2-40B4-BE49-F238E27FC236}">
              <a16:creationId xmlns:a16="http://schemas.microsoft.com/office/drawing/2014/main" id="{55E7A749-2194-4E95-B420-107BE4D2FB8A}"/>
            </a:ext>
          </a:extLst>
        </xdr:cNvPr>
        <xdr:cNvSpPr/>
      </xdr:nvSpPr>
      <xdr:spPr>
        <a:xfrm>
          <a:off x="18735040" y="63698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39624</xdr:rowOff>
    </xdr:from>
    <xdr:to>
      <xdr:col>116</xdr:col>
      <xdr:colOff>63500</xdr:colOff>
      <xdr:row>38</xdr:row>
      <xdr:rowOff>46482</xdr:rowOff>
    </xdr:to>
    <xdr:cxnSp macro="">
      <xdr:nvCxnSpPr>
        <xdr:cNvPr id="588" name="直線コネクタ 587">
          <a:extLst>
            <a:ext uri="{FF2B5EF4-FFF2-40B4-BE49-F238E27FC236}">
              <a16:creationId xmlns:a16="http://schemas.microsoft.com/office/drawing/2014/main" id="{A613D7D9-D00A-408F-A9A1-665148E1A5A3}"/>
            </a:ext>
          </a:extLst>
        </xdr:cNvPr>
        <xdr:cNvCxnSpPr/>
      </xdr:nvCxnSpPr>
      <xdr:spPr>
        <a:xfrm flipV="1">
          <a:off x="18778220" y="6409944"/>
          <a:ext cx="7315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167132</xdr:rowOff>
    </xdr:from>
    <xdr:to>
      <xdr:col>107</xdr:col>
      <xdr:colOff>101600</xdr:colOff>
      <xdr:row>38</xdr:row>
      <xdr:rowOff>97282</xdr:rowOff>
    </xdr:to>
    <xdr:sp macro="" textlink="">
      <xdr:nvSpPr>
        <xdr:cNvPr id="589" name="楕円 588">
          <a:extLst>
            <a:ext uri="{FF2B5EF4-FFF2-40B4-BE49-F238E27FC236}">
              <a16:creationId xmlns:a16="http://schemas.microsoft.com/office/drawing/2014/main" id="{E811CDCA-3C14-4C6D-8828-4BA6D5CEDE57}"/>
            </a:ext>
          </a:extLst>
        </xdr:cNvPr>
        <xdr:cNvSpPr/>
      </xdr:nvSpPr>
      <xdr:spPr>
        <a:xfrm>
          <a:off x="17937480" y="63698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46482</xdr:rowOff>
    </xdr:from>
    <xdr:to>
      <xdr:col>111</xdr:col>
      <xdr:colOff>177800</xdr:colOff>
      <xdr:row>38</xdr:row>
      <xdr:rowOff>46482</xdr:rowOff>
    </xdr:to>
    <xdr:cxnSp macro="">
      <xdr:nvCxnSpPr>
        <xdr:cNvPr id="590" name="直線コネクタ 589">
          <a:extLst>
            <a:ext uri="{FF2B5EF4-FFF2-40B4-BE49-F238E27FC236}">
              <a16:creationId xmlns:a16="http://schemas.microsoft.com/office/drawing/2014/main" id="{F48569E1-D160-419E-AFCA-DF0CF16AC368}"/>
            </a:ext>
          </a:extLst>
        </xdr:cNvPr>
        <xdr:cNvCxnSpPr/>
      </xdr:nvCxnSpPr>
      <xdr:spPr>
        <a:xfrm>
          <a:off x="17988280" y="641680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164846</xdr:rowOff>
    </xdr:from>
    <xdr:to>
      <xdr:col>102</xdr:col>
      <xdr:colOff>165100</xdr:colOff>
      <xdr:row>38</xdr:row>
      <xdr:rowOff>94996</xdr:rowOff>
    </xdr:to>
    <xdr:sp macro="" textlink="">
      <xdr:nvSpPr>
        <xdr:cNvPr id="591" name="楕円 590">
          <a:extLst>
            <a:ext uri="{FF2B5EF4-FFF2-40B4-BE49-F238E27FC236}">
              <a16:creationId xmlns:a16="http://schemas.microsoft.com/office/drawing/2014/main" id="{8DCC4DE5-A331-4518-A829-59A9132815A4}"/>
            </a:ext>
          </a:extLst>
        </xdr:cNvPr>
        <xdr:cNvSpPr/>
      </xdr:nvSpPr>
      <xdr:spPr>
        <a:xfrm>
          <a:off x="17162780" y="63675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44196</xdr:rowOff>
    </xdr:from>
    <xdr:to>
      <xdr:col>107</xdr:col>
      <xdr:colOff>50800</xdr:colOff>
      <xdr:row>38</xdr:row>
      <xdr:rowOff>46482</xdr:rowOff>
    </xdr:to>
    <xdr:cxnSp macro="">
      <xdr:nvCxnSpPr>
        <xdr:cNvPr id="592" name="直線コネクタ 591">
          <a:extLst>
            <a:ext uri="{FF2B5EF4-FFF2-40B4-BE49-F238E27FC236}">
              <a16:creationId xmlns:a16="http://schemas.microsoft.com/office/drawing/2014/main" id="{64FB7A0D-91C7-4F09-8B9F-04851AC5F121}"/>
            </a:ext>
          </a:extLst>
        </xdr:cNvPr>
        <xdr:cNvCxnSpPr/>
      </xdr:nvCxnSpPr>
      <xdr:spPr>
        <a:xfrm>
          <a:off x="17213580" y="6414516"/>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169418</xdr:rowOff>
    </xdr:from>
    <xdr:to>
      <xdr:col>98</xdr:col>
      <xdr:colOff>38100</xdr:colOff>
      <xdr:row>38</xdr:row>
      <xdr:rowOff>99568</xdr:rowOff>
    </xdr:to>
    <xdr:sp macro="" textlink="">
      <xdr:nvSpPr>
        <xdr:cNvPr id="593" name="楕円 592">
          <a:extLst>
            <a:ext uri="{FF2B5EF4-FFF2-40B4-BE49-F238E27FC236}">
              <a16:creationId xmlns:a16="http://schemas.microsoft.com/office/drawing/2014/main" id="{0E129C77-FE17-4E4A-A6C5-9B59F4F35BA9}"/>
            </a:ext>
          </a:extLst>
        </xdr:cNvPr>
        <xdr:cNvSpPr/>
      </xdr:nvSpPr>
      <xdr:spPr>
        <a:xfrm>
          <a:off x="16388080" y="63720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44196</xdr:rowOff>
    </xdr:from>
    <xdr:to>
      <xdr:col>102</xdr:col>
      <xdr:colOff>114300</xdr:colOff>
      <xdr:row>38</xdr:row>
      <xdr:rowOff>48768</xdr:rowOff>
    </xdr:to>
    <xdr:cxnSp macro="">
      <xdr:nvCxnSpPr>
        <xdr:cNvPr id="594" name="直線コネクタ 593">
          <a:extLst>
            <a:ext uri="{FF2B5EF4-FFF2-40B4-BE49-F238E27FC236}">
              <a16:creationId xmlns:a16="http://schemas.microsoft.com/office/drawing/2014/main" id="{F4812EA8-6AA6-465C-9B2C-3CBB716D64E1}"/>
            </a:ext>
          </a:extLst>
        </xdr:cNvPr>
        <xdr:cNvCxnSpPr/>
      </xdr:nvCxnSpPr>
      <xdr:spPr>
        <a:xfrm flipV="1">
          <a:off x="16431260" y="6414516"/>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6113</xdr:rowOff>
    </xdr:from>
    <xdr:ext cx="469744" cy="259045"/>
    <xdr:sp macro="" textlink="">
      <xdr:nvSpPr>
        <xdr:cNvPr id="595" name="n_1aveValue【認定こども園・幼稚園・保育所】&#10;一人当たり面積">
          <a:extLst>
            <a:ext uri="{FF2B5EF4-FFF2-40B4-BE49-F238E27FC236}">
              <a16:creationId xmlns:a16="http://schemas.microsoft.com/office/drawing/2014/main" id="{615A1641-3F51-44AD-B4B7-75DABF82FCE9}"/>
            </a:ext>
          </a:extLst>
        </xdr:cNvPr>
        <xdr:cNvSpPr txBox="1"/>
      </xdr:nvSpPr>
      <xdr:spPr>
        <a:xfrm>
          <a:off x="18561127" y="654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22115</xdr:rowOff>
    </xdr:from>
    <xdr:ext cx="469744" cy="259045"/>
    <xdr:sp macro="" textlink="">
      <xdr:nvSpPr>
        <xdr:cNvPr id="596" name="n_2aveValue【認定こども園・幼稚園・保育所】&#10;一人当たり面積">
          <a:extLst>
            <a:ext uri="{FF2B5EF4-FFF2-40B4-BE49-F238E27FC236}">
              <a16:creationId xmlns:a16="http://schemas.microsoft.com/office/drawing/2014/main" id="{9CA29CB5-6AAD-47AB-9962-6678E7E40F04}"/>
            </a:ext>
          </a:extLst>
        </xdr:cNvPr>
        <xdr:cNvSpPr txBox="1"/>
      </xdr:nvSpPr>
      <xdr:spPr>
        <a:xfrm>
          <a:off x="17776267" y="656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97" name="n_3aveValue【認定こども園・幼稚園・保育所】&#10;一人当たり面積">
          <a:extLst>
            <a:ext uri="{FF2B5EF4-FFF2-40B4-BE49-F238E27FC236}">
              <a16:creationId xmlns:a16="http://schemas.microsoft.com/office/drawing/2014/main" id="{71442C66-0C4A-4F46-9904-C636D13AD44A}"/>
            </a:ext>
          </a:extLst>
        </xdr:cNvPr>
        <xdr:cNvSpPr txBox="1"/>
      </xdr:nvSpPr>
      <xdr:spPr>
        <a:xfrm>
          <a:off x="1700156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31259</xdr:rowOff>
    </xdr:from>
    <xdr:ext cx="469744" cy="259045"/>
    <xdr:sp macro="" textlink="">
      <xdr:nvSpPr>
        <xdr:cNvPr id="598" name="n_4aveValue【認定こども園・幼稚園・保育所】&#10;一人当たり面積">
          <a:extLst>
            <a:ext uri="{FF2B5EF4-FFF2-40B4-BE49-F238E27FC236}">
              <a16:creationId xmlns:a16="http://schemas.microsoft.com/office/drawing/2014/main" id="{E2399BEA-C987-4098-BC23-D2168975E0D0}"/>
            </a:ext>
          </a:extLst>
        </xdr:cNvPr>
        <xdr:cNvSpPr txBox="1"/>
      </xdr:nvSpPr>
      <xdr:spPr>
        <a:xfrm>
          <a:off x="16226867" y="656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113809</xdr:rowOff>
    </xdr:from>
    <xdr:ext cx="469744" cy="259045"/>
    <xdr:sp macro="" textlink="">
      <xdr:nvSpPr>
        <xdr:cNvPr id="599" name="n_1mainValue【認定こども園・幼稚園・保育所】&#10;一人当たり面積">
          <a:extLst>
            <a:ext uri="{FF2B5EF4-FFF2-40B4-BE49-F238E27FC236}">
              <a16:creationId xmlns:a16="http://schemas.microsoft.com/office/drawing/2014/main" id="{8EC27750-7296-4D24-955A-7A5E97EBEAF7}"/>
            </a:ext>
          </a:extLst>
        </xdr:cNvPr>
        <xdr:cNvSpPr txBox="1"/>
      </xdr:nvSpPr>
      <xdr:spPr>
        <a:xfrm>
          <a:off x="18561127" y="6148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113809</xdr:rowOff>
    </xdr:from>
    <xdr:ext cx="469744" cy="259045"/>
    <xdr:sp macro="" textlink="">
      <xdr:nvSpPr>
        <xdr:cNvPr id="600" name="n_2mainValue【認定こども園・幼稚園・保育所】&#10;一人当たり面積">
          <a:extLst>
            <a:ext uri="{FF2B5EF4-FFF2-40B4-BE49-F238E27FC236}">
              <a16:creationId xmlns:a16="http://schemas.microsoft.com/office/drawing/2014/main" id="{37B7665A-AFD9-4AED-BE06-2FA614B67D17}"/>
            </a:ext>
          </a:extLst>
        </xdr:cNvPr>
        <xdr:cNvSpPr txBox="1"/>
      </xdr:nvSpPr>
      <xdr:spPr>
        <a:xfrm>
          <a:off x="17776267" y="6148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111523</xdr:rowOff>
    </xdr:from>
    <xdr:ext cx="469744" cy="259045"/>
    <xdr:sp macro="" textlink="">
      <xdr:nvSpPr>
        <xdr:cNvPr id="601" name="n_3mainValue【認定こども園・幼稚園・保育所】&#10;一人当たり面積">
          <a:extLst>
            <a:ext uri="{FF2B5EF4-FFF2-40B4-BE49-F238E27FC236}">
              <a16:creationId xmlns:a16="http://schemas.microsoft.com/office/drawing/2014/main" id="{ECF5F0BB-6D69-448D-8451-82ECF41D412D}"/>
            </a:ext>
          </a:extLst>
        </xdr:cNvPr>
        <xdr:cNvSpPr txBox="1"/>
      </xdr:nvSpPr>
      <xdr:spPr>
        <a:xfrm>
          <a:off x="17001567" y="6146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116095</xdr:rowOff>
    </xdr:from>
    <xdr:ext cx="469744" cy="259045"/>
    <xdr:sp macro="" textlink="">
      <xdr:nvSpPr>
        <xdr:cNvPr id="602" name="n_4mainValue【認定こども園・幼稚園・保育所】&#10;一人当たり面積">
          <a:extLst>
            <a:ext uri="{FF2B5EF4-FFF2-40B4-BE49-F238E27FC236}">
              <a16:creationId xmlns:a16="http://schemas.microsoft.com/office/drawing/2014/main" id="{1C58682E-AF55-4773-8380-FFA316D7C5E2}"/>
            </a:ext>
          </a:extLst>
        </xdr:cNvPr>
        <xdr:cNvSpPr txBox="1"/>
      </xdr:nvSpPr>
      <xdr:spPr>
        <a:xfrm>
          <a:off x="16226867" y="615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a:extLst>
            <a:ext uri="{FF2B5EF4-FFF2-40B4-BE49-F238E27FC236}">
              <a16:creationId xmlns:a16="http://schemas.microsoft.com/office/drawing/2014/main" id="{79D2C450-062B-430A-BB54-B3C2420081F6}"/>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a:extLst>
            <a:ext uri="{FF2B5EF4-FFF2-40B4-BE49-F238E27FC236}">
              <a16:creationId xmlns:a16="http://schemas.microsoft.com/office/drawing/2014/main" id="{1C159743-FBB9-444F-9724-5E098AC0D1CE}"/>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a:extLst>
            <a:ext uri="{FF2B5EF4-FFF2-40B4-BE49-F238E27FC236}">
              <a16:creationId xmlns:a16="http://schemas.microsoft.com/office/drawing/2014/main" id="{0DF2E762-513C-462A-97C6-B6A46F8F7FE7}"/>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a:extLst>
            <a:ext uri="{FF2B5EF4-FFF2-40B4-BE49-F238E27FC236}">
              <a16:creationId xmlns:a16="http://schemas.microsoft.com/office/drawing/2014/main" id="{8039E763-F72A-4FD4-8761-766E4811E1B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a:extLst>
            <a:ext uri="{FF2B5EF4-FFF2-40B4-BE49-F238E27FC236}">
              <a16:creationId xmlns:a16="http://schemas.microsoft.com/office/drawing/2014/main" id="{5C142005-3DB9-4A56-A487-1131FFB6795A}"/>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a:extLst>
            <a:ext uri="{FF2B5EF4-FFF2-40B4-BE49-F238E27FC236}">
              <a16:creationId xmlns:a16="http://schemas.microsoft.com/office/drawing/2014/main" id="{33803456-B9B0-4FD9-8B66-AA1F0C58A7EC}"/>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a:extLst>
            <a:ext uri="{FF2B5EF4-FFF2-40B4-BE49-F238E27FC236}">
              <a16:creationId xmlns:a16="http://schemas.microsoft.com/office/drawing/2014/main" id="{8192DAB9-B9E4-40E5-A54E-4AB773B9188F}"/>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a:extLst>
            <a:ext uri="{FF2B5EF4-FFF2-40B4-BE49-F238E27FC236}">
              <a16:creationId xmlns:a16="http://schemas.microsoft.com/office/drawing/2014/main" id="{09984767-11AF-486D-A267-E4F4B1BC2E2C}"/>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a:extLst>
            <a:ext uri="{FF2B5EF4-FFF2-40B4-BE49-F238E27FC236}">
              <a16:creationId xmlns:a16="http://schemas.microsoft.com/office/drawing/2014/main" id="{56E30DE4-ED51-406A-82C9-23765172F10B}"/>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a:extLst>
            <a:ext uri="{FF2B5EF4-FFF2-40B4-BE49-F238E27FC236}">
              <a16:creationId xmlns:a16="http://schemas.microsoft.com/office/drawing/2014/main" id="{3465AE17-E50A-422A-B132-A1510628B131}"/>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3" name="テキスト ボックス 612">
          <a:extLst>
            <a:ext uri="{FF2B5EF4-FFF2-40B4-BE49-F238E27FC236}">
              <a16:creationId xmlns:a16="http://schemas.microsoft.com/office/drawing/2014/main" id="{2C9EAC64-BC6C-4787-951A-C79F710150BD}"/>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4" name="直線コネクタ 613">
          <a:extLst>
            <a:ext uri="{FF2B5EF4-FFF2-40B4-BE49-F238E27FC236}">
              <a16:creationId xmlns:a16="http://schemas.microsoft.com/office/drawing/2014/main" id="{E8342C97-536D-40DD-A789-FE8583991A5F}"/>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5" name="テキスト ボックス 614">
          <a:extLst>
            <a:ext uri="{FF2B5EF4-FFF2-40B4-BE49-F238E27FC236}">
              <a16:creationId xmlns:a16="http://schemas.microsoft.com/office/drawing/2014/main" id="{BE4A6D57-B608-4FCA-807C-F3FEC8049B6A}"/>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6" name="直線コネクタ 615">
          <a:extLst>
            <a:ext uri="{FF2B5EF4-FFF2-40B4-BE49-F238E27FC236}">
              <a16:creationId xmlns:a16="http://schemas.microsoft.com/office/drawing/2014/main" id="{33418EE8-BD10-4383-9E5E-19CE758AC4B0}"/>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7" name="テキスト ボックス 616">
          <a:extLst>
            <a:ext uri="{FF2B5EF4-FFF2-40B4-BE49-F238E27FC236}">
              <a16:creationId xmlns:a16="http://schemas.microsoft.com/office/drawing/2014/main" id="{9F3B03BD-8C87-47AD-82EF-2A8581DC48AF}"/>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8" name="直線コネクタ 617">
          <a:extLst>
            <a:ext uri="{FF2B5EF4-FFF2-40B4-BE49-F238E27FC236}">
              <a16:creationId xmlns:a16="http://schemas.microsoft.com/office/drawing/2014/main" id="{0DB7B8AF-A58C-4ECE-91B5-896B3D82B648}"/>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9" name="テキスト ボックス 618">
          <a:extLst>
            <a:ext uri="{FF2B5EF4-FFF2-40B4-BE49-F238E27FC236}">
              <a16:creationId xmlns:a16="http://schemas.microsoft.com/office/drawing/2014/main" id="{091DE96D-1865-4FA9-939D-D668492E3CDE}"/>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0" name="直線コネクタ 619">
          <a:extLst>
            <a:ext uri="{FF2B5EF4-FFF2-40B4-BE49-F238E27FC236}">
              <a16:creationId xmlns:a16="http://schemas.microsoft.com/office/drawing/2014/main" id="{F3DE3D70-6B94-4D92-B4E8-F8C252F5C2F2}"/>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1" name="テキスト ボックス 620">
          <a:extLst>
            <a:ext uri="{FF2B5EF4-FFF2-40B4-BE49-F238E27FC236}">
              <a16:creationId xmlns:a16="http://schemas.microsoft.com/office/drawing/2014/main" id="{ADE85FF2-6F8D-4FDE-AA2E-9D8EED21513F}"/>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2" name="直線コネクタ 621">
          <a:extLst>
            <a:ext uri="{FF2B5EF4-FFF2-40B4-BE49-F238E27FC236}">
              <a16:creationId xmlns:a16="http://schemas.microsoft.com/office/drawing/2014/main" id="{E63D44EE-DB8E-46D7-AB9F-3AA670C3D3DC}"/>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3" name="テキスト ボックス 622">
          <a:extLst>
            <a:ext uri="{FF2B5EF4-FFF2-40B4-BE49-F238E27FC236}">
              <a16:creationId xmlns:a16="http://schemas.microsoft.com/office/drawing/2014/main" id="{0FB69013-DAF7-4B6C-BB0C-793FADAB2D46}"/>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4" name="直線コネクタ 623">
          <a:extLst>
            <a:ext uri="{FF2B5EF4-FFF2-40B4-BE49-F238E27FC236}">
              <a16:creationId xmlns:a16="http://schemas.microsoft.com/office/drawing/2014/main" id="{53CF5A51-BCEA-4D73-B3CA-CC9E01732011}"/>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5" name="テキスト ボックス 624">
          <a:extLst>
            <a:ext uri="{FF2B5EF4-FFF2-40B4-BE49-F238E27FC236}">
              <a16:creationId xmlns:a16="http://schemas.microsoft.com/office/drawing/2014/main" id="{685D7BDE-150C-4ABD-8FCF-138467414A45}"/>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6" name="直線コネクタ 625">
          <a:extLst>
            <a:ext uri="{FF2B5EF4-FFF2-40B4-BE49-F238E27FC236}">
              <a16:creationId xmlns:a16="http://schemas.microsoft.com/office/drawing/2014/main" id="{C7A7FAE7-F2D6-439F-B420-6D7DD04FF4A5}"/>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7" name="テキスト ボックス 626">
          <a:extLst>
            <a:ext uri="{FF2B5EF4-FFF2-40B4-BE49-F238E27FC236}">
              <a16:creationId xmlns:a16="http://schemas.microsoft.com/office/drawing/2014/main" id="{93D1325F-3472-47EA-BC50-77C12DDB76DD}"/>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8CE9F849-608A-4AC1-A775-0AC00F258591}"/>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629" name="直線コネクタ 628">
          <a:extLst>
            <a:ext uri="{FF2B5EF4-FFF2-40B4-BE49-F238E27FC236}">
              <a16:creationId xmlns:a16="http://schemas.microsoft.com/office/drawing/2014/main" id="{4AEB4E1E-7F09-46C1-82C0-9AD92C9375A9}"/>
            </a:ext>
          </a:extLst>
        </xdr:cNvPr>
        <xdr:cNvCxnSpPr/>
      </xdr:nvCxnSpPr>
      <xdr:spPr>
        <a:xfrm flipV="1">
          <a:off x="14375764" y="9443357"/>
          <a:ext cx="0" cy="1412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630" name="【学校施設】&#10;有形固定資産減価償却率最小値テキスト">
          <a:extLst>
            <a:ext uri="{FF2B5EF4-FFF2-40B4-BE49-F238E27FC236}">
              <a16:creationId xmlns:a16="http://schemas.microsoft.com/office/drawing/2014/main" id="{01A1C8AA-0704-41E9-A49B-ACC8E9AFC522}"/>
            </a:ext>
          </a:extLst>
        </xdr:cNvPr>
        <xdr:cNvSpPr txBox="1"/>
      </xdr:nvSpPr>
      <xdr:spPr>
        <a:xfrm>
          <a:off x="14414500" y="1086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631" name="直線コネクタ 630">
          <a:extLst>
            <a:ext uri="{FF2B5EF4-FFF2-40B4-BE49-F238E27FC236}">
              <a16:creationId xmlns:a16="http://schemas.microsoft.com/office/drawing/2014/main" id="{7ABA0136-A87E-4E8D-B67F-377FCD2A5E7B}"/>
            </a:ext>
          </a:extLst>
        </xdr:cNvPr>
        <xdr:cNvCxnSpPr/>
      </xdr:nvCxnSpPr>
      <xdr:spPr>
        <a:xfrm>
          <a:off x="14287500" y="108563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632" name="【学校施設】&#10;有形固定資産減価償却率最大値テキスト">
          <a:extLst>
            <a:ext uri="{FF2B5EF4-FFF2-40B4-BE49-F238E27FC236}">
              <a16:creationId xmlns:a16="http://schemas.microsoft.com/office/drawing/2014/main" id="{356401BC-BEDF-4868-82A2-77F140976366}"/>
            </a:ext>
          </a:extLst>
        </xdr:cNvPr>
        <xdr:cNvSpPr txBox="1"/>
      </xdr:nvSpPr>
      <xdr:spPr>
        <a:xfrm>
          <a:off x="14414500" y="9222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633" name="直線コネクタ 632">
          <a:extLst>
            <a:ext uri="{FF2B5EF4-FFF2-40B4-BE49-F238E27FC236}">
              <a16:creationId xmlns:a16="http://schemas.microsoft.com/office/drawing/2014/main" id="{1163C40E-A99B-489D-8670-D82FEDD1AD2D}"/>
            </a:ext>
          </a:extLst>
        </xdr:cNvPr>
        <xdr:cNvCxnSpPr/>
      </xdr:nvCxnSpPr>
      <xdr:spPr>
        <a:xfrm>
          <a:off x="14287500" y="94433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125565</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F00460E2-CE53-4AFB-B639-421585B61C91}"/>
            </a:ext>
          </a:extLst>
        </xdr:cNvPr>
        <xdr:cNvSpPr txBox="1"/>
      </xdr:nvSpPr>
      <xdr:spPr>
        <a:xfrm>
          <a:off x="14414500" y="100163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635" name="フローチャート: 判断 634">
          <a:extLst>
            <a:ext uri="{FF2B5EF4-FFF2-40B4-BE49-F238E27FC236}">
              <a16:creationId xmlns:a16="http://schemas.microsoft.com/office/drawing/2014/main" id="{7D38C18F-2748-4F8B-AFE5-BAF5C98B534B}"/>
            </a:ext>
          </a:extLst>
        </xdr:cNvPr>
        <xdr:cNvSpPr/>
      </xdr:nvSpPr>
      <xdr:spPr>
        <a:xfrm>
          <a:off x="14325600" y="1016108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636" name="フローチャート: 判断 635">
          <a:extLst>
            <a:ext uri="{FF2B5EF4-FFF2-40B4-BE49-F238E27FC236}">
              <a16:creationId xmlns:a16="http://schemas.microsoft.com/office/drawing/2014/main" id="{CA8DABA2-1D6D-422F-994D-ED10F1F53EC6}"/>
            </a:ext>
          </a:extLst>
        </xdr:cNvPr>
        <xdr:cNvSpPr/>
      </xdr:nvSpPr>
      <xdr:spPr>
        <a:xfrm>
          <a:off x="13578840" y="101610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637" name="フローチャート: 判断 636">
          <a:extLst>
            <a:ext uri="{FF2B5EF4-FFF2-40B4-BE49-F238E27FC236}">
              <a16:creationId xmlns:a16="http://schemas.microsoft.com/office/drawing/2014/main" id="{DE73D8DF-3DDE-4595-BF5D-DD1367356FB6}"/>
            </a:ext>
          </a:extLst>
        </xdr:cNvPr>
        <xdr:cNvSpPr/>
      </xdr:nvSpPr>
      <xdr:spPr>
        <a:xfrm>
          <a:off x="12804140" y="1012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638" name="フローチャート: 判断 637">
          <a:extLst>
            <a:ext uri="{FF2B5EF4-FFF2-40B4-BE49-F238E27FC236}">
              <a16:creationId xmlns:a16="http://schemas.microsoft.com/office/drawing/2014/main" id="{4D4A893B-AC42-4F4C-97FD-7BA7C84B449C}"/>
            </a:ext>
          </a:extLst>
        </xdr:cNvPr>
        <xdr:cNvSpPr/>
      </xdr:nvSpPr>
      <xdr:spPr>
        <a:xfrm>
          <a:off x="12029440" y="100957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639" name="フローチャート: 判断 638">
          <a:extLst>
            <a:ext uri="{FF2B5EF4-FFF2-40B4-BE49-F238E27FC236}">
              <a16:creationId xmlns:a16="http://schemas.microsoft.com/office/drawing/2014/main" id="{7DBFA65F-FD83-4737-A145-FDD4B07199CB}"/>
            </a:ext>
          </a:extLst>
        </xdr:cNvPr>
        <xdr:cNvSpPr/>
      </xdr:nvSpPr>
      <xdr:spPr>
        <a:xfrm>
          <a:off x="11231880" y="100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EFDDF3B1-66C4-45FC-A398-2F7BEA652063}"/>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75B33E27-E087-4460-B848-19DE09B9CB15}"/>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1807A8D2-7657-4FC6-9D2B-619C100E93A1}"/>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2F91F931-3B0F-4632-8BAB-B65D34A73513}"/>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9696CBD6-FF06-450E-A8C4-A20B27E48B69}"/>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135346</xdr:rowOff>
    </xdr:from>
    <xdr:to>
      <xdr:col>85</xdr:col>
      <xdr:colOff>177800</xdr:colOff>
      <xdr:row>61</xdr:row>
      <xdr:rowOff>65496</xdr:rowOff>
    </xdr:to>
    <xdr:sp macro="" textlink="">
      <xdr:nvSpPr>
        <xdr:cNvPr id="645" name="楕円 644">
          <a:extLst>
            <a:ext uri="{FF2B5EF4-FFF2-40B4-BE49-F238E27FC236}">
              <a16:creationId xmlns:a16="http://schemas.microsoft.com/office/drawing/2014/main" id="{F519D852-0467-4A44-9C9A-C3A4A2FA5420}"/>
            </a:ext>
          </a:extLst>
        </xdr:cNvPr>
        <xdr:cNvSpPr/>
      </xdr:nvSpPr>
      <xdr:spPr>
        <a:xfrm>
          <a:off x="14325600" y="1019374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113773</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9FCC5C0E-51EE-4167-973A-4235B95DE784}"/>
            </a:ext>
          </a:extLst>
        </xdr:cNvPr>
        <xdr:cNvSpPr txBox="1"/>
      </xdr:nvSpPr>
      <xdr:spPr>
        <a:xfrm>
          <a:off x="14414500" y="10172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73297</xdr:rowOff>
    </xdr:from>
    <xdr:to>
      <xdr:col>81</xdr:col>
      <xdr:colOff>101600</xdr:colOff>
      <xdr:row>61</xdr:row>
      <xdr:rowOff>3447</xdr:rowOff>
    </xdr:to>
    <xdr:sp macro="" textlink="">
      <xdr:nvSpPr>
        <xdr:cNvPr id="647" name="楕円 646">
          <a:extLst>
            <a:ext uri="{FF2B5EF4-FFF2-40B4-BE49-F238E27FC236}">
              <a16:creationId xmlns:a16="http://schemas.microsoft.com/office/drawing/2014/main" id="{240A76B4-30B9-45F9-959A-F1AD93640253}"/>
            </a:ext>
          </a:extLst>
        </xdr:cNvPr>
        <xdr:cNvSpPr/>
      </xdr:nvSpPr>
      <xdr:spPr>
        <a:xfrm>
          <a:off x="13578840" y="101316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124097</xdr:rowOff>
    </xdr:from>
    <xdr:to>
      <xdr:col>85</xdr:col>
      <xdr:colOff>127000</xdr:colOff>
      <xdr:row>61</xdr:row>
      <xdr:rowOff>14696</xdr:rowOff>
    </xdr:to>
    <xdr:cxnSp macro="">
      <xdr:nvCxnSpPr>
        <xdr:cNvPr id="648" name="直線コネクタ 647">
          <a:extLst>
            <a:ext uri="{FF2B5EF4-FFF2-40B4-BE49-F238E27FC236}">
              <a16:creationId xmlns:a16="http://schemas.microsoft.com/office/drawing/2014/main" id="{A61AC4CB-C98C-4B0F-8104-1F51D2A276C7}"/>
            </a:ext>
          </a:extLst>
        </xdr:cNvPr>
        <xdr:cNvCxnSpPr/>
      </xdr:nvCxnSpPr>
      <xdr:spPr>
        <a:xfrm>
          <a:off x="13629640" y="10182497"/>
          <a:ext cx="746760" cy="5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169635</xdr:rowOff>
    </xdr:from>
    <xdr:to>
      <xdr:col>76</xdr:col>
      <xdr:colOff>165100</xdr:colOff>
      <xdr:row>60</xdr:row>
      <xdr:rowOff>99785</xdr:rowOff>
    </xdr:to>
    <xdr:sp macro="" textlink="">
      <xdr:nvSpPr>
        <xdr:cNvPr id="649" name="楕円 648">
          <a:extLst>
            <a:ext uri="{FF2B5EF4-FFF2-40B4-BE49-F238E27FC236}">
              <a16:creationId xmlns:a16="http://schemas.microsoft.com/office/drawing/2014/main" id="{967E2903-F0C0-4C57-8AC7-8C5CD0EF4444}"/>
            </a:ext>
          </a:extLst>
        </xdr:cNvPr>
        <xdr:cNvSpPr/>
      </xdr:nvSpPr>
      <xdr:spPr>
        <a:xfrm>
          <a:off x="12804140" y="100603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48985</xdr:rowOff>
    </xdr:from>
    <xdr:to>
      <xdr:col>81</xdr:col>
      <xdr:colOff>50800</xdr:colOff>
      <xdr:row>60</xdr:row>
      <xdr:rowOff>124097</xdr:rowOff>
    </xdr:to>
    <xdr:cxnSp macro="">
      <xdr:nvCxnSpPr>
        <xdr:cNvPr id="650" name="直線コネクタ 649">
          <a:extLst>
            <a:ext uri="{FF2B5EF4-FFF2-40B4-BE49-F238E27FC236}">
              <a16:creationId xmlns:a16="http://schemas.microsoft.com/office/drawing/2014/main" id="{E014DF30-78F3-4CC9-8068-F6EA7775648E}"/>
            </a:ext>
          </a:extLst>
        </xdr:cNvPr>
        <xdr:cNvCxnSpPr/>
      </xdr:nvCxnSpPr>
      <xdr:spPr>
        <a:xfrm>
          <a:off x="12854940" y="10107385"/>
          <a:ext cx="7747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97790</xdr:rowOff>
    </xdr:from>
    <xdr:to>
      <xdr:col>72</xdr:col>
      <xdr:colOff>38100</xdr:colOff>
      <xdr:row>60</xdr:row>
      <xdr:rowOff>27940</xdr:rowOff>
    </xdr:to>
    <xdr:sp macro="" textlink="">
      <xdr:nvSpPr>
        <xdr:cNvPr id="651" name="楕円 650">
          <a:extLst>
            <a:ext uri="{FF2B5EF4-FFF2-40B4-BE49-F238E27FC236}">
              <a16:creationId xmlns:a16="http://schemas.microsoft.com/office/drawing/2014/main" id="{5B6D550B-461E-4DF2-8686-6828DADDCF43}"/>
            </a:ext>
          </a:extLst>
        </xdr:cNvPr>
        <xdr:cNvSpPr/>
      </xdr:nvSpPr>
      <xdr:spPr>
        <a:xfrm>
          <a:off x="12029440" y="9988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148590</xdr:rowOff>
    </xdr:from>
    <xdr:to>
      <xdr:col>76</xdr:col>
      <xdr:colOff>114300</xdr:colOff>
      <xdr:row>60</xdr:row>
      <xdr:rowOff>48985</xdr:rowOff>
    </xdr:to>
    <xdr:cxnSp macro="">
      <xdr:nvCxnSpPr>
        <xdr:cNvPr id="652" name="直線コネクタ 651">
          <a:extLst>
            <a:ext uri="{FF2B5EF4-FFF2-40B4-BE49-F238E27FC236}">
              <a16:creationId xmlns:a16="http://schemas.microsoft.com/office/drawing/2014/main" id="{C78B51C3-6DDD-4D9C-A8D8-1F404245F8A1}"/>
            </a:ext>
          </a:extLst>
        </xdr:cNvPr>
        <xdr:cNvCxnSpPr/>
      </xdr:nvCxnSpPr>
      <xdr:spPr>
        <a:xfrm>
          <a:off x="12072620" y="10039350"/>
          <a:ext cx="782320" cy="68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25944</xdr:rowOff>
    </xdr:from>
    <xdr:to>
      <xdr:col>67</xdr:col>
      <xdr:colOff>101600</xdr:colOff>
      <xdr:row>59</xdr:row>
      <xdr:rowOff>127544</xdr:rowOff>
    </xdr:to>
    <xdr:sp macro="" textlink="">
      <xdr:nvSpPr>
        <xdr:cNvPr id="653" name="楕円 652">
          <a:extLst>
            <a:ext uri="{FF2B5EF4-FFF2-40B4-BE49-F238E27FC236}">
              <a16:creationId xmlns:a16="http://schemas.microsoft.com/office/drawing/2014/main" id="{1DA75AA4-E024-4356-A621-7FCC41465D0F}"/>
            </a:ext>
          </a:extLst>
        </xdr:cNvPr>
        <xdr:cNvSpPr/>
      </xdr:nvSpPr>
      <xdr:spPr>
        <a:xfrm>
          <a:off x="11231880" y="991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76744</xdr:rowOff>
    </xdr:from>
    <xdr:to>
      <xdr:col>71</xdr:col>
      <xdr:colOff>177800</xdr:colOff>
      <xdr:row>59</xdr:row>
      <xdr:rowOff>148590</xdr:rowOff>
    </xdr:to>
    <xdr:cxnSp macro="">
      <xdr:nvCxnSpPr>
        <xdr:cNvPr id="654" name="直線コネクタ 653">
          <a:extLst>
            <a:ext uri="{FF2B5EF4-FFF2-40B4-BE49-F238E27FC236}">
              <a16:creationId xmlns:a16="http://schemas.microsoft.com/office/drawing/2014/main" id="{F4CD03BA-750A-42F2-85F2-7ECD668FFEDE}"/>
            </a:ext>
          </a:extLst>
        </xdr:cNvPr>
        <xdr:cNvCxnSpPr/>
      </xdr:nvCxnSpPr>
      <xdr:spPr>
        <a:xfrm>
          <a:off x="11282680" y="9967504"/>
          <a:ext cx="78994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23965</xdr:rowOff>
    </xdr:from>
    <xdr:ext cx="405111" cy="259045"/>
    <xdr:sp macro="" textlink="">
      <xdr:nvSpPr>
        <xdr:cNvPr id="655" name="n_1aveValue【学校施設】&#10;有形固定資産減価償却率">
          <a:extLst>
            <a:ext uri="{FF2B5EF4-FFF2-40B4-BE49-F238E27FC236}">
              <a16:creationId xmlns:a16="http://schemas.microsoft.com/office/drawing/2014/main" id="{2DAC22BB-A79A-4091-945B-CFDEF3138BEC}"/>
            </a:ext>
          </a:extLst>
        </xdr:cNvPr>
        <xdr:cNvSpPr txBox="1"/>
      </xdr:nvSpPr>
      <xdr:spPr>
        <a:xfrm>
          <a:off x="13437244" y="10250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159493</xdr:rowOff>
    </xdr:from>
    <xdr:ext cx="405111" cy="259045"/>
    <xdr:sp macro="" textlink="">
      <xdr:nvSpPr>
        <xdr:cNvPr id="656" name="n_2aveValue【学校施設】&#10;有形固定資産減価償却率">
          <a:extLst>
            <a:ext uri="{FF2B5EF4-FFF2-40B4-BE49-F238E27FC236}">
              <a16:creationId xmlns:a16="http://schemas.microsoft.com/office/drawing/2014/main" id="{6FBA7E93-E2A4-4F4F-A8F6-41A326182F94}"/>
            </a:ext>
          </a:extLst>
        </xdr:cNvPr>
        <xdr:cNvSpPr txBox="1"/>
      </xdr:nvSpPr>
      <xdr:spPr>
        <a:xfrm>
          <a:off x="12675244" y="10217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130101</xdr:rowOff>
    </xdr:from>
    <xdr:ext cx="405111" cy="259045"/>
    <xdr:sp macro="" textlink="">
      <xdr:nvSpPr>
        <xdr:cNvPr id="657" name="n_3aveValue【学校施設】&#10;有形固定資産減価償却率">
          <a:extLst>
            <a:ext uri="{FF2B5EF4-FFF2-40B4-BE49-F238E27FC236}">
              <a16:creationId xmlns:a16="http://schemas.microsoft.com/office/drawing/2014/main" id="{52994545-3316-4D5A-AC75-0646D05AB778}"/>
            </a:ext>
          </a:extLst>
        </xdr:cNvPr>
        <xdr:cNvSpPr txBox="1"/>
      </xdr:nvSpPr>
      <xdr:spPr>
        <a:xfrm>
          <a:off x="11900544" y="10188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100710</xdr:rowOff>
    </xdr:from>
    <xdr:ext cx="405111" cy="259045"/>
    <xdr:sp macro="" textlink="">
      <xdr:nvSpPr>
        <xdr:cNvPr id="658" name="n_4aveValue【学校施設】&#10;有形固定資産減価償却率">
          <a:extLst>
            <a:ext uri="{FF2B5EF4-FFF2-40B4-BE49-F238E27FC236}">
              <a16:creationId xmlns:a16="http://schemas.microsoft.com/office/drawing/2014/main" id="{E2561D04-2AAA-4762-B0DA-047CF270853F}"/>
            </a:ext>
          </a:extLst>
        </xdr:cNvPr>
        <xdr:cNvSpPr txBox="1"/>
      </xdr:nvSpPr>
      <xdr:spPr>
        <a:xfrm>
          <a:off x="11102984" y="10159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19974</xdr:rowOff>
    </xdr:from>
    <xdr:ext cx="405111" cy="259045"/>
    <xdr:sp macro="" textlink="">
      <xdr:nvSpPr>
        <xdr:cNvPr id="659" name="n_1mainValue【学校施設】&#10;有形固定資産減価償却率">
          <a:extLst>
            <a:ext uri="{FF2B5EF4-FFF2-40B4-BE49-F238E27FC236}">
              <a16:creationId xmlns:a16="http://schemas.microsoft.com/office/drawing/2014/main" id="{C9B6EBB0-0958-4C67-B968-0DD7E3B9073F}"/>
            </a:ext>
          </a:extLst>
        </xdr:cNvPr>
        <xdr:cNvSpPr txBox="1"/>
      </xdr:nvSpPr>
      <xdr:spPr>
        <a:xfrm>
          <a:off x="13437244" y="9910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116312</xdr:rowOff>
    </xdr:from>
    <xdr:ext cx="405111" cy="259045"/>
    <xdr:sp macro="" textlink="">
      <xdr:nvSpPr>
        <xdr:cNvPr id="660" name="n_2mainValue【学校施設】&#10;有形固定資産減価償却率">
          <a:extLst>
            <a:ext uri="{FF2B5EF4-FFF2-40B4-BE49-F238E27FC236}">
              <a16:creationId xmlns:a16="http://schemas.microsoft.com/office/drawing/2014/main" id="{B0F84D84-972B-4B87-901C-3A070FC3E409}"/>
            </a:ext>
          </a:extLst>
        </xdr:cNvPr>
        <xdr:cNvSpPr txBox="1"/>
      </xdr:nvSpPr>
      <xdr:spPr>
        <a:xfrm>
          <a:off x="12675244" y="983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44467</xdr:rowOff>
    </xdr:from>
    <xdr:ext cx="405111" cy="259045"/>
    <xdr:sp macro="" textlink="">
      <xdr:nvSpPr>
        <xdr:cNvPr id="661" name="n_3mainValue【学校施設】&#10;有形固定資産減価償却率">
          <a:extLst>
            <a:ext uri="{FF2B5EF4-FFF2-40B4-BE49-F238E27FC236}">
              <a16:creationId xmlns:a16="http://schemas.microsoft.com/office/drawing/2014/main" id="{A489D726-1534-40B1-BEB5-ED13ED826789}"/>
            </a:ext>
          </a:extLst>
        </xdr:cNvPr>
        <xdr:cNvSpPr txBox="1"/>
      </xdr:nvSpPr>
      <xdr:spPr>
        <a:xfrm>
          <a:off x="11900544" y="976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662" name="n_4mainValue【学校施設】&#10;有形固定資産減価償却率">
          <a:extLst>
            <a:ext uri="{FF2B5EF4-FFF2-40B4-BE49-F238E27FC236}">
              <a16:creationId xmlns:a16="http://schemas.microsoft.com/office/drawing/2014/main" id="{45343DED-F5A5-4C5A-8F90-212D10B2EA0A}"/>
            </a:ext>
          </a:extLst>
        </xdr:cNvPr>
        <xdr:cNvSpPr txBox="1"/>
      </xdr:nvSpPr>
      <xdr:spPr>
        <a:xfrm>
          <a:off x="11102984" y="969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91AB3512-1A1A-4CD3-9AFC-936B7D7DFAC1}"/>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949317CF-C4D1-4B47-9D73-733D1DF9B9E9}"/>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50E81988-95D6-497D-99DF-3557F1E3581B}"/>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26BED3FA-D38E-44B3-B103-85150936B49A}"/>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E6D00B71-4C44-42A8-ABE2-57B1E401E27A}"/>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E9EF488E-5348-4B62-8D75-CEF39419D73E}"/>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19BAA74C-0F7B-42E2-8685-BEED6A80AFA5}"/>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3DFB7EF7-B910-4BFD-8A5F-9CEEEF9963A3}"/>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9FD31ADA-CF9C-4DBA-8733-7A3D8A737D96}"/>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D4B61799-FF31-4CDD-9873-27D68537C7B1}"/>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a:extLst>
            <a:ext uri="{FF2B5EF4-FFF2-40B4-BE49-F238E27FC236}">
              <a16:creationId xmlns:a16="http://schemas.microsoft.com/office/drawing/2014/main" id="{8C3ACFD8-37B8-4199-8FDC-B09864215F49}"/>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74" name="直線コネクタ 673">
          <a:extLst>
            <a:ext uri="{FF2B5EF4-FFF2-40B4-BE49-F238E27FC236}">
              <a16:creationId xmlns:a16="http://schemas.microsoft.com/office/drawing/2014/main" id="{CE79BFA8-76A5-423A-B22F-593FA7FB1EE5}"/>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75" name="テキスト ボックス 674">
          <a:extLst>
            <a:ext uri="{FF2B5EF4-FFF2-40B4-BE49-F238E27FC236}">
              <a16:creationId xmlns:a16="http://schemas.microsoft.com/office/drawing/2014/main" id="{F40F09EE-C215-4E6B-87F1-716AD6C085DE}"/>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6" name="直線コネクタ 675">
          <a:extLst>
            <a:ext uri="{FF2B5EF4-FFF2-40B4-BE49-F238E27FC236}">
              <a16:creationId xmlns:a16="http://schemas.microsoft.com/office/drawing/2014/main" id="{8BE9354F-D8CB-4493-9AC1-19DF3035BA43}"/>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7" name="テキスト ボックス 676">
          <a:extLst>
            <a:ext uri="{FF2B5EF4-FFF2-40B4-BE49-F238E27FC236}">
              <a16:creationId xmlns:a16="http://schemas.microsoft.com/office/drawing/2014/main" id="{BA00EBC7-AE1A-4532-AEBA-199DBB1DD6F7}"/>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78" name="直線コネクタ 677">
          <a:extLst>
            <a:ext uri="{FF2B5EF4-FFF2-40B4-BE49-F238E27FC236}">
              <a16:creationId xmlns:a16="http://schemas.microsoft.com/office/drawing/2014/main" id="{D7F00246-A797-4086-9B57-E295AC972147}"/>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79" name="テキスト ボックス 678">
          <a:extLst>
            <a:ext uri="{FF2B5EF4-FFF2-40B4-BE49-F238E27FC236}">
              <a16:creationId xmlns:a16="http://schemas.microsoft.com/office/drawing/2014/main" id="{2C97D613-DEC1-4645-A745-EE05D96D22DE}"/>
            </a:ext>
          </a:extLst>
        </xdr:cNvPr>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DE9EE5F1-2375-42A7-AAD8-C5CB09E124A1}"/>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85FE00B7-638E-4FAA-8397-689CE8035D58}"/>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学校施設】&#10;一人当たり面積グラフ枠">
          <a:extLst>
            <a:ext uri="{FF2B5EF4-FFF2-40B4-BE49-F238E27FC236}">
              <a16:creationId xmlns:a16="http://schemas.microsoft.com/office/drawing/2014/main" id="{1911038F-950B-4BEB-ACA6-A35B35A8F1FC}"/>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683" name="直線コネクタ 682">
          <a:extLst>
            <a:ext uri="{FF2B5EF4-FFF2-40B4-BE49-F238E27FC236}">
              <a16:creationId xmlns:a16="http://schemas.microsoft.com/office/drawing/2014/main" id="{109744F4-FD23-4DC1-AD86-3087F294DD5C}"/>
            </a:ext>
          </a:extLst>
        </xdr:cNvPr>
        <xdr:cNvCxnSpPr/>
      </xdr:nvCxnSpPr>
      <xdr:spPr>
        <a:xfrm flipV="1">
          <a:off x="19509104" y="9339072"/>
          <a:ext cx="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684" name="【学校施設】&#10;一人当たり面積最小値テキスト">
          <a:extLst>
            <a:ext uri="{FF2B5EF4-FFF2-40B4-BE49-F238E27FC236}">
              <a16:creationId xmlns:a16="http://schemas.microsoft.com/office/drawing/2014/main" id="{F7507F33-2A71-448D-971D-C5DBFD4CCF83}"/>
            </a:ext>
          </a:extLst>
        </xdr:cNvPr>
        <xdr:cNvSpPr txBox="1"/>
      </xdr:nvSpPr>
      <xdr:spPr>
        <a:xfrm>
          <a:off x="19547840" y="10606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685" name="直線コネクタ 684">
          <a:extLst>
            <a:ext uri="{FF2B5EF4-FFF2-40B4-BE49-F238E27FC236}">
              <a16:creationId xmlns:a16="http://schemas.microsoft.com/office/drawing/2014/main" id="{C5747B2F-A15F-4667-AFB5-58AECCBF99B9}"/>
            </a:ext>
          </a:extLst>
        </xdr:cNvPr>
        <xdr:cNvCxnSpPr/>
      </xdr:nvCxnSpPr>
      <xdr:spPr>
        <a:xfrm>
          <a:off x="19443700" y="106024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686" name="【学校施設】&#10;一人当たり面積最大値テキスト">
          <a:extLst>
            <a:ext uri="{FF2B5EF4-FFF2-40B4-BE49-F238E27FC236}">
              <a16:creationId xmlns:a16="http://schemas.microsoft.com/office/drawing/2014/main" id="{F6B6647F-3221-4DDB-92F9-8BAE4A9B074E}"/>
            </a:ext>
          </a:extLst>
        </xdr:cNvPr>
        <xdr:cNvSpPr txBox="1"/>
      </xdr:nvSpPr>
      <xdr:spPr>
        <a:xfrm>
          <a:off x="19547840" y="9118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687" name="直線コネクタ 686">
          <a:extLst>
            <a:ext uri="{FF2B5EF4-FFF2-40B4-BE49-F238E27FC236}">
              <a16:creationId xmlns:a16="http://schemas.microsoft.com/office/drawing/2014/main" id="{3EA35548-4442-4A94-BC85-EABC40A76935}"/>
            </a:ext>
          </a:extLst>
        </xdr:cNvPr>
        <xdr:cNvCxnSpPr/>
      </xdr:nvCxnSpPr>
      <xdr:spPr>
        <a:xfrm>
          <a:off x="19443700" y="93390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113809</xdr:rowOff>
    </xdr:from>
    <xdr:ext cx="469744" cy="259045"/>
    <xdr:sp macro="" textlink="">
      <xdr:nvSpPr>
        <xdr:cNvPr id="688" name="【学校施設】&#10;一人当たり面積平均値テキスト">
          <a:extLst>
            <a:ext uri="{FF2B5EF4-FFF2-40B4-BE49-F238E27FC236}">
              <a16:creationId xmlns:a16="http://schemas.microsoft.com/office/drawing/2014/main" id="{DDBE7F00-7600-49B4-8621-62AC9366F2CB}"/>
            </a:ext>
          </a:extLst>
        </xdr:cNvPr>
        <xdr:cNvSpPr txBox="1"/>
      </xdr:nvSpPr>
      <xdr:spPr>
        <a:xfrm>
          <a:off x="19547840" y="100045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689" name="フローチャート: 判断 688">
          <a:extLst>
            <a:ext uri="{FF2B5EF4-FFF2-40B4-BE49-F238E27FC236}">
              <a16:creationId xmlns:a16="http://schemas.microsoft.com/office/drawing/2014/main" id="{7B984929-CDE4-4BA0-BD0B-ECCD036517AB}"/>
            </a:ext>
          </a:extLst>
        </xdr:cNvPr>
        <xdr:cNvSpPr/>
      </xdr:nvSpPr>
      <xdr:spPr>
        <a:xfrm>
          <a:off x="19458940" y="101493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690" name="フローチャート: 判断 689">
          <a:extLst>
            <a:ext uri="{FF2B5EF4-FFF2-40B4-BE49-F238E27FC236}">
              <a16:creationId xmlns:a16="http://schemas.microsoft.com/office/drawing/2014/main" id="{AA473151-6F38-4289-A356-6FC61C369A2C}"/>
            </a:ext>
          </a:extLst>
        </xdr:cNvPr>
        <xdr:cNvSpPr/>
      </xdr:nvSpPr>
      <xdr:spPr>
        <a:xfrm>
          <a:off x="18735040" y="101527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691" name="フローチャート: 判断 690">
          <a:extLst>
            <a:ext uri="{FF2B5EF4-FFF2-40B4-BE49-F238E27FC236}">
              <a16:creationId xmlns:a16="http://schemas.microsoft.com/office/drawing/2014/main" id="{21CE6F9B-4AC4-4477-8A49-D8D8C221CF1B}"/>
            </a:ext>
          </a:extLst>
        </xdr:cNvPr>
        <xdr:cNvSpPr/>
      </xdr:nvSpPr>
      <xdr:spPr>
        <a:xfrm>
          <a:off x="17937480" y="101699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692" name="フローチャート: 判断 691">
          <a:extLst>
            <a:ext uri="{FF2B5EF4-FFF2-40B4-BE49-F238E27FC236}">
              <a16:creationId xmlns:a16="http://schemas.microsoft.com/office/drawing/2014/main" id="{5123F2D3-13CD-4194-A9FE-B9BCDFEC2B52}"/>
            </a:ext>
          </a:extLst>
        </xdr:cNvPr>
        <xdr:cNvSpPr/>
      </xdr:nvSpPr>
      <xdr:spPr>
        <a:xfrm>
          <a:off x="17162780" y="101710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693" name="フローチャート: 判断 692">
          <a:extLst>
            <a:ext uri="{FF2B5EF4-FFF2-40B4-BE49-F238E27FC236}">
              <a16:creationId xmlns:a16="http://schemas.microsoft.com/office/drawing/2014/main" id="{C1514C2D-2F4F-42D3-B55E-218627A71B13}"/>
            </a:ext>
          </a:extLst>
        </xdr:cNvPr>
        <xdr:cNvSpPr/>
      </xdr:nvSpPr>
      <xdr:spPr>
        <a:xfrm>
          <a:off x="16388080" y="101939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E0C2A94F-4900-4DE4-A166-77673A5BE75F}"/>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EE635FDC-B4AB-4460-A479-9AB2014B1285}"/>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82CCD70B-4D3A-4AF0-8D51-A42C411C9B2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D8DB7346-724B-4A12-B5D0-E6E65DEEB3E3}"/>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FDCF3A0A-1AD2-4F80-BCA6-F3985E49979D}"/>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58928</xdr:rowOff>
    </xdr:from>
    <xdr:to>
      <xdr:col>116</xdr:col>
      <xdr:colOff>114300</xdr:colOff>
      <xdr:row>62</xdr:row>
      <xdr:rowOff>160528</xdr:rowOff>
    </xdr:to>
    <xdr:sp macro="" textlink="">
      <xdr:nvSpPr>
        <xdr:cNvPr id="699" name="楕円 698">
          <a:extLst>
            <a:ext uri="{FF2B5EF4-FFF2-40B4-BE49-F238E27FC236}">
              <a16:creationId xmlns:a16="http://schemas.microsoft.com/office/drawing/2014/main" id="{7843C8C5-DA32-45CD-BD54-D5A19893C752}"/>
            </a:ext>
          </a:extLst>
        </xdr:cNvPr>
        <xdr:cNvSpPr/>
      </xdr:nvSpPr>
      <xdr:spPr>
        <a:xfrm>
          <a:off x="19458940" y="1045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145305</xdr:rowOff>
    </xdr:from>
    <xdr:ext cx="469744" cy="259045"/>
    <xdr:sp macro="" textlink="">
      <xdr:nvSpPr>
        <xdr:cNvPr id="700" name="【学校施設】&#10;一人当たり面積該当値テキスト">
          <a:extLst>
            <a:ext uri="{FF2B5EF4-FFF2-40B4-BE49-F238E27FC236}">
              <a16:creationId xmlns:a16="http://schemas.microsoft.com/office/drawing/2014/main" id="{89BD075B-35A3-41D3-B3F9-79185228290E}"/>
            </a:ext>
          </a:extLst>
        </xdr:cNvPr>
        <xdr:cNvSpPr txBox="1"/>
      </xdr:nvSpPr>
      <xdr:spPr>
        <a:xfrm>
          <a:off x="19547840" y="10371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65786</xdr:rowOff>
    </xdr:from>
    <xdr:to>
      <xdr:col>112</xdr:col>
      <xdr:colOff>38100</xdr:colOff>
      <xdr:row>62</xdr:row>
      <xdr:rowOff>167386</xdr:rowOff>
    </xdr:to>
    <xdr:sp macro="" textlink="">
      <xdr:nvSpPr>
        <xdr:cNvPr id="701" name="楕円 700">
          <a:extLst>
            <a:ext uri="{FF2B5EF4-FFF2-40B4-BE49-F238E27FC236}">
              <a16:creationId xmlns:a16="http://schemas.microsoft.com/office/drawing/2014/main" id="{1FC2ED44-CB9A-4A47-AF93-42F30D8E27FA}"/>
            </a:ext>
          </a:extLst>
        </xdr:cNvPr>
        <xdr:cNvSpPr/>
      </xdr:nvSpPr>
      <xdr:spPr>
        <a:xfrm>
          <a:off x="18735040" y="104594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109728</xdr:rowOff>
    </xdr:from>
    <xdr:to>
      <xdr:col>116</xdr:col>
      <xdr:colOff>63500</xdr:colOff>
      <xdr:row>62</xdr:row>
      <xdr:rowOff>116586</xdr:rowOff>
    </xdr:to>
    <xdr:cxnSp macro="">
      <xdr:nvCxnSpPr>
        <xdr:cNvPr id="702" name="直線コネクタ 701">
          <a:extLst>
            <a:ext uri="{FF2B5EF4-FFF2-40B4-BE49-F238E27FC236}">
              <a16:creationId xmlns:a16="http://schemas.microsoft.com/office/drawing/2014/main" id="{05B6D5FA-3C46-4AD3-9B2D-40048AC543BA}"/>
            </a:ext>
          </a:extLst>
        </xdr:cNvPr>
        <xdr:cNvCxnSpPr/>
      </xdr:nvCxnSpPr>
      <xdr:spPr>
        <a:xfrm flipV="1">
          <a:off x="18778220" y="10503408"/>
          <a:ext cx="7315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66929</xdr:rowOff>
    </xdr:from>
    <xdr:to>
      <xdr:col>107</xdr:col>
      <xdr:colOff>101600</xdr:colOff>
      <xdr:row>62</xdr:row>
      <xdr:rowOff>168529</xdr:rowOff>
    </xdr:to>
    <xdr:sp macro="" textlink="">
      <xdr:nvSpPr>
        <xdr:cNvPr id="703" name="楕円 702">
          <a:extLst>
            <a:ext uri="{FF2B5EF4-FFF2-40B4-BE49-F238E27FC236}">
              <a16:creationId xmlns:a16="http://schemas.microsoft.com/office/drawing/2014/main" id="{9855F502-D600-4C31-8881-05AB98571AAF}"/>
            </a:ext>
          </a:extLst>
        </xdr:cNvPr>
        <xdr:cNvSpPr/>
      </xdr:nvSpPr>
      <xdr:spPr>
        <a:xfrm>
          <a:off x="17937480" y="1046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116586</xdr:rowOff>
    </xdr:from>
    <xdr:to>
      <xdr:col>111</xdr:col>
      <xdr:colOff>177800</xdr:colOff>
      <xdr:row>62</xdr:row>
      <xdr:rowOff>117729</xdr:rowOff>
    </xdr:to>
    <xdr:cxnSp macro="">
      <xdr:nvCxnSpPr>
        <xdr:cNvPr id="704" name="直線コネクタ 703">
          <a:extLst>
            <a:ext uri="{FF2B5EF4-FFF2-40B4-BE49-F238E27FC236}">
              <a16:creationId xmlns:a16="http://schemas.microsoft.com/office/drawing/2014/main" id="{8578C681-3AF1-49C5-A51A-8C637BBDB6C5}"/>
            </a:ext>
          </a:extLst>
        </xdr:cNvPr>
        <xdr:cNvCxnSpPr/>
      </xdr:nvCxnSpPr>
      <xdr:spPr>
        <a:xfrm flipV="1">
          <a:off x="17988280" y="10510266"/>
          <a:ext cx="78994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65215</xdr:rowOff>
    </xdr:from>
    <xdr:to>
      <xdr:col>102</xdr:col>
      <xdr:colOff>165100</xdr:colOff>
      <xdr:row>62</xdr:row>
      <xdr:rowOff>166815</xdr:rowOff>
    </xdr:to>
    <xdr:sp macro="" textlink="">
      <xdr:nvSpPr>
        <xdr:cNvPr id="705" name="楕円 704">
          <a:extLst>
            <a:ext uri="{FF2B5EF4-FFF2-40B4-BE49-F238E27FC236}">
              <a16:creationId xmlns:a16="http://schemas.microsoft.com/office/drawing/2014/main" id="{B04509DC-4C00-45D5-9A3E-7BA3427A3A18}"/>
            </a:ext>
          </a:extLst>
        </xdr:cNvPr>
        <xdr:cNvSpPr/>
      </xdr:nvSpPr>
      <xdr:spPr>
        <a:xfrm>
          <a:off x="17162780" y="1045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116015</xdr:rowOff>
    </xdr:from>
    <xdr:to>
      <xdr:col>107</xdr:col>
      <xdr:colOff>50800</xdr:colOff>
      <xdr:row>62</xdr:row>
      <xdr:rowOff>117729</xdr:rowOff>
    </xdr:to>
    <xdr:cxnSp macro="">
      <xdr:nvCxnSpPr>
        <xdr:cNvPr id="706" name="直線コネクタ 705">
          <a:extLst>
            <a:ext uri="{FF2B5EF4-FFF2-40B4-BE49-F238E27FC236}">
              <a16:creationId xmlns:a16="http://schemas.microsoft.com/office/drawing/2014/main" id="{429ABF8A-9BE3-452E-8C30-4DA2A5AADA4E}"/>
            </a:ext>
          </a:extLst>
        </xdr:cNvPr>
        <xdr:cNvCxnSpPr/>
      </xdr:nvCxnSpPr>
      <xdr:spPr>
        <a:xfrm>
          <a:off x="17213580" y="10509695"/>
          <a:ext cx="7747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69786</xdr:rowOff>
    </xdr:from>
    <xdr:to>
      <xdr:col>98</xdr:col>
      <xdr:colOff>38100</xdr:colOff>
      <xdr:row>62</xdr:row>
      <xdr:rowOff>171386</xdr:rowOff>
    </xdr:to>
    <xdr:sp macro="" textlink="">
      <xdr:nvSpPr>
        <xdr:cNvPr id="707" name="楕円 706">
          <a:extLst>
            <a:ext uri="{FF2B5EF4-FFF2-40B4-BE49-F238E27FC236}">
              <a16:creationId xmlns:a16="http://schemas.microsoft.com/office/drawing/2014/main" id="{59C2F4CD-257F-4F6E-88EC-355485AF4042}"/>
            </a:ext>
          </a:extLst>
        </xdr:cNvPr>
        <xdr:cNvSpPr/>
      </xdr:nvSpPr>
      <xdr:spPr>
        <a:xfrm>
          <a:off x="16388080" y="104634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116015</xdr:rowOff>
    </xdr:from>
    <xdr:to>
      <xdr:col>102</xdr:col>
      <xdr:colOff>114300</xdr:colOff>
      <xdr:row>62</xdr:row>
      <xdr:rowOff>120586</xdr:rowOff>
    </xdr:to>
    <xdr:cxnSp macro="">
      <xdr:nvCxnSpPr>
        <xdr:cNvPr id="708" name="直線コネクタ 707">
          <a:extLst>
            <a:ext uri="{FF2B5EF4-FFF2-40B4-BE49-F238E27FC236}">
              <a16:creationId xmlns:a16="http://schemas.microsoft.com/office/drawing/2014/main" id="{B4686E14-44D6-4102-8D4A-940F48483188}"/>
            </a:ext>
          </a:extLst>
        </xdr:cNvPr>
        <xdr:cNvCxnSpPr/>
      </xdr:nvCxnSpPr>
      <xdr:spPr>
        <a:xfrm flipV="1">
          <a:off x="16431260" y="10509695"/>
          <a:ext cx="78232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41038</xdr:rowOff>
    </xdr:from>
    <xdr:ext cx="469744" cy="259045"/>
    <xdr:sp macro="" textlink="">
      <xdr:nvSpPr>
        <xdr:cNvPr id="709" name="n_1aveValue【学校施設】&#10;一人当たり面積">
          <a:extLst>
            <a:ext uri="{FF2B5EF4-FFF2-40B4-BE49-F238E27FC236}">
              <a16:creationId xmlns:a16="http://schemas.microsoft.com/office/drawing/2014/main" id="{094F5F00-3E79-4937-830D-61E3A1E8CA19}"/>
            </a:ext>
          </a:extLst>
        </xdr:cNvPr>
        <xdr:cNvSpPr txBox="1"/>
      </xdr:nvSpPr>
      <xdr:spPr>
        <a:xfrm>
          <a:off x="18561127" y="993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58183</xdr:rowOff>
    </xdr:from>
    <xdr:ext cx="469744" cy="259045"/>
    <xdr:sp macro="" textlink="">
      <xdr:nvSpPr>
        <xdr:cNvPr id="710" name="n_2aveValue【学校施設】&#10;一人当たり面積">
          <a:extLst>
            <a:ext uri="{FF2B5EF4-FFF2-40B4-BE49-F238E27FC236}">
              <a16:creationId xmlns:a16="http://schemas.microsoft.com/office/drawing/2014/main" id="{5B1A9CD7-7B17-4F40-AE93-07E4CC835C38}"/>
            </a:ext>
          </a:extLst>
        </xdr:cNvPr>
        <xdr:cNvSpPr txBox="1"/>
      </xdr:nvSpPr>
      <xdr:spPr>
        <a:xfrm>
          <a:off x="17776267" y="9948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59326</xdr:rowOff>
    </xdr:from>
    <xdr:ext cx="469744" cy="259045"/>
    <xdr:sp macro="" textlink="">
      <xdr:nvSpPr>
        <xdr:cNvPr id="711" name="n_3aveValue【学校施設】&#10;一人当たり面積">
          <a:extLst>
            <a:ext uri="{FF2B5EF4-FFF2-40B4-BE49-F238E27FC236}">
              <a16:creationId xmlns:a16="http://schemas.microsoft.com/office/drawing/2014/main" id="{FDB0F2E6-9D40-4456-AD4B-7AE17BA0AD13}"/>
            </a:ext>
          </a:extLst>
        </xdr:cNvPr>
        <xdr:cNvSpPr txBox="1"/>
      </xdr:nvSpPr>
      <xdr:spPr>
        <a:xfrm>
          <a:off x="17001567" y="9950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82186</xdr:rowOff>
    </xdr:from>
    <xdr:ext cx="469744" cy="259045"/>
    <xdr:sp macro="" textlink="">
      <xdr:nvSpPr>
        <xdr:cNvPr id="712" name="n_4aveValue【学校施設】&#10;一人当たり面積">
          <a:extLst>
            <a:ext uri="{FF2B5EF4-FFF2-40B4-BE49-F238E27FC236}">
              <a16:creationId xmlns:a16="http://schemas.microsoft.com/office/drawing/2014/main" id="{75EE0C55-9D92-4E41-A9A7-D0EBBAD52D80}"/>
            </a:ext>
          </a:extLst>
        </xdr:cNvPr>
        <xdr:cNvSpPr txBox="1"/>
      </xdr:nvSpPr>
      <xdr:spPr>
        <a:xfrm>
          <a:off x="16226867" y="997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158513</xdr:rowOff>
    </xdr:from>
    <xdr:ext cx="469744" cy="259045"/>
    <xdr:sp macro="" textlink="">
      <xdr:nvSpPr>
        <xdr:cNvPr id="713" name="n_1mainValue【学校施設】&#10;一人当たり面積">
          <a:extLst>
            <a:ext uri="{FF2B5EF4-FFF2-40B4-BE49-F238E27FC236}">
              <a16:creationId xmlns:a16="http://schemas.microsoft.com/office/drawing/2014/main" id="{05451534-16E7-4A47-AF88-4208F234F2D5}"/>
            </a:ext>
          </a:extLst>
        </xdr:cNvPr>
        <xdr:cNvSpPr txBox="1"/>
      </xdr:nvSpPr>
      <xdr:spPr>
        <a:xfrm>
          <a:off x="18561127" y="1055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159656</xdr:rowOff>
    </xdr:from>
    <xdr:ext cx="469744" cy="259045"/>
    <xdr:sp macro="" textlink="">
      <xdr:nvSpPr>
        <xdr:cNvPr id="714" name="n_2mainValue【学校施設】&#10;一人当たり面積">
          <a:extLst>
            <a:ext uri="{FF2B5EF4-FFF2-40B4-BE49-F238E27FC236}">
              <a16:creationId xmlns:a16="http://schemas.microsoft.com/office/drawing/2014/main" id="{8AB6BC84-DD72-4D10-BBB2-0A1F268AE251}"/>
            </a:ext>
          </a:extLst>
        </xdr:cNvPr>
        <xdr:cNvSpPr txBox="1"/>
      </xdr:nvSpPr>
      <xdr:spPr>
        <a:xfrm>
          <a:off x="17776267" y="10553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157942</xdr:rowOff>
    </xdr:from>
    <xdr:ext cx="469744" cy="259045"/>
    <xdr:sp macro="" textlink="">
      <xdr:nvSpPr>
        <xdr:cNvPr id="715" name="n_3mainValue【学校施設】&#10;一人当たり面積">
          <a:extLst>
            <a:ext uri="{FF2B5EF4-FFF2-40B4-BE49-F238E27FC236}">
              <a16:creationId xmlns:a16="http://schemas.microsoft.com/office/drawing/2014/main" id="{01A8C08E-9241-428E-B23B-2F5E79D50198}"/>
            </a:ext>
          </a:extLst>
        </xdr:cNvPr>
        <xdr:cNvSpPr txBox="1"/>
      </xdr:nvSpPr>
      <xdr:spPr>
        <a:xfrm>
          <a:off x="17001567" y="10551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162513</xdr:rowOff>
    </xdr:from>
    <xdr:ext cx="469744" cy="259045"/>
    <xdr:sp macro="" textlink="">
      <xdr:nvSpPr>
        <xdr:cNvPr id="716" name="n_4mainValue【学校施設】&#10;一人当たり面積">
          <a:extLst>
            <a:ext uri="{FF2B5EF4-FFF2-40B4-BE49-F238E27FC236}">
              <a16:creationId xmlns:a16="http://schemas.microsoft.com/office/drawing/2014/main" id="{8E6F43A0-37E8-48A3-9C8F-4A78BC6BAB7E}"/>
            </a:ext>
          </a:extLst>
        </xdr:cNvPr>
        <xdr:cNvSpPr txBox="1"/>
      </xdr:nvSpPr>
      <xdr:spPr>
        <a:xfrm>
          <a:off x="16226867" y="10556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4D07CD4A-08B6-45A1-8091-64044B2F0B5B}"/>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AB51AB3A-3271-4847-9FC1-58F9E41D3BD6}"/>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795F611B-FCED-4DEE-B04F-B3EC7D5FE816}"/>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E8028D49-F648-44EE-BE7F-2737D297C205}"/>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B7BFAED2-39F1-4E8E-98C9-485352BABA7C}"/>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3D3FADBA-D29D-4EF3-B5CE-5BBEB0B288EA}"/>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B7D5C46B-F492-4FCB-AFCC-1691C0FE230B}"/>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1746CB83-85B4-495B-9F46-3ABF0358BF88}"/>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33898000-822F-4FAF-A0D8-9769079B11F9}"/>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238E27E5-3D68-4977-8E71-6A3623C844D1}"/>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47D1CA67-85C1-4A77-9F46-7681AD12864F}"/>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8" name="直線コネクタ 727">
          <a:extLst>
            <a:ext uri="{FF2B5EF4-FFF2-40B4-BE49-F238E27FC236}">
              <a16:creationId xmlns:a16="http://schemas.microsoft.com/office/drawing/2014/main" id="{5DE45620-3303-49B4-B8F4-861C0B4F9390}"/>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29" name="テキスト ボックス 728">
          <a:extLst>
            <a:ext uri="{FF2B5EF4-FFF2-40B4-BE49-F238E27FC236}">
              <a16:creationId xmlns:a16="http://schemas.microsoft.com/office/drawing/2014/main" id="{A157EB57-1AC8-4977-A85A-2D7D95B60F42}"/>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0" name="直線コネクタ 729">
          <a:extLst>
            <a:ext uri="{FF2B5EF4-FFF2-40B4-BE49-F238E27FC236}">
              <a16:creationId xmlns:a16="http://schemas.microsoft.com/office/drawing/2014/main" id="{663BEDAA-386C-4F2E-81E3-AC80DC980C37}"/>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1" name="テキスト ボックス 730">
          <a:extLst>
            <a:ext uri="{FF2B5EF4-FFF2-40B4-BE49-F238E27FC236}">
              <a16:creationId xmlns:a16="http://schemas.microsoft.com/office/drawing/2014/main" id="{D342737C-72CD-4D6C-B241-65CB20BAEAD7}"/>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2" name="直線コネクタ 731">
          <a:extLst>
            <a:ext uri="{FF2B5EF4-FFF2-40B4-BE49-F238E27FC236}">
              <a16:creationId xmlns:a16="http://schemas.microsoft.com/office/drawing/2014/main" id="{B1DA23F5-96FF-4B51-A4A6-A8BD8ABB1863}"/>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3" name="テキスト ボックス 732">
          <a:extLst>
            <a:ext uri="{FF2B5EF4-FFF2-40B4-BE49-F238E27FC236}">
              <a16:creationId xmlns:a16="http://schemas.microsoft.com/office/drawing/2014/main" id="{37771B69-59F5-420B-9824-F20C1D14B332}"/>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4" name="直線コネクタ 733">
          <a:extLst>
            <a:ext uri="{FF2B5EF4-FFF2-40B4-BE49-F238E27FC236}">
              <a16:creationId xmlns:a16="http://schemas.microsoft.com/office/drawing/2014/main" id="{8236FA19-602C-4E96-80B2-08F1A394BC82}"/>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5" name="テキスト ボックス 734">
          <a:extLst>
            <a:ext uri="{FF2B5EF4-FFF2-40B4-BE49-F238E27FC236}">
              <a16:creationId xmlns:a16="http://schemas.microsoft.com/office/drawing/2014/main" id="{698456C7-8BCC-4CE5-853C-9C1BE0C47626}"/>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6" name="直線コネクタ 735">
          <a:extLst>
            <a:ext uri="{FF2B5EF4-FFF2-40B4-BE49-F238E27FC236}">
              <a16:creationId xmlns:a16="http://schemas.microsoft.com/office/drawing/2014/main" id="{187F7CCC-DEF7-43C5-9C66-43A4E6AC3CF9}"/>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7" name="テキスト ボックス 736">
          <a:extLst>
            <a:ext uri="{FF2B5EF4-FFF2-40B4-BE49-F238E27FC236}">
              <a16:creationId xmlns:a16="http://schemas.microsoft.com/office/drawing/2014/main" id="{F2068D54-AF58-4B4F-A309-13D2F5360177}"/>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8" name="直線コネクタ 737">
          <a:extLst>
            <a:ext uri="{FF2B5EF4-FFF2-40B4-BE49-F238E27FC236}">
              <a16:creationId xmlns:a16="http://schemas.microsoft.com/office/drawing/2014/main" id="{EA11E0CC-480F-4F3A-BD6E-231A7988AF58}"/>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39" name="テキスト ボックス 738">
          <a:extLst>
            <a:ext uri="{FF2B5EF4-FFF2-40B4-BE49-F238E27FC236}">
              <a16:creationId xmlns:a16="http://schemas.microsoft.com/office/drawing/2014/main" id="{34F3526D-E896-470E-92CF-D0CFE2039A55}"/>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a:extLst>
            <a:ext uri="{FF2B5EF4-FFF2-40B4-BE49-F238E27FC236}">
              <a16:creationId xmlns:a16="http://schemas.microsoft.com/office/drawing/2014/main" id="{61793C98-8744-4014-8457-D59C9249F627}"/>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1" name="【児童館】&#10;有形固定資産減価償却率グラフ枠">
          <a:extLst>
            <a:ext uri="{FF2B5EF4-FFF2-40B4-BE49-F238E27FC236}">
              <a16:creationId xmlns:a16="http://schemas.microsoft.com/office/drawing/2014/main" id="{0D0FB1BE-499D-471C-9771-2815260E55D6}"/>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144236</xdr:rowOff>
    </xdr:to>
    <xdr:cxnSp macro="">
      <xdr:nvCxnSpPr>
        <xdr:cNvPr id="742" name="直線コネクタ 741">
          <a:extLst>
            <a:ext uri="{FF2B5EF4-FFF2-40B4-BE49-F238E27FC236}">
              <a16:creationId xmlns:a16="http://schemas.microsoft.com/office/drawing/2014/main" id="{A085523C-51E6-42D1-925A-AF71E6695B77}"/>
            </a:ext>
          </a:extLst>
        </xdr:cNvPr>
        <xdr:cNvCxnSpPr/>
      </xdr:nvCxnSpPr>
      <xdr:spPr>
        <a:xfrm flipV="1">
          <a:off x="14375764" y="12987201"/>
          <a:ext cx="0" cy="1574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148063</xdr:rowOff>
    </xdr:from>
    <xdr:ext cx="405111" cy="259045"/>
    <xdr:sp macro="" textlink="">
      <xdr:nvSpPr>
        <xdr:cNvPr id="743" name="【児童館】&#10;有形固定資産減価償却率最小値テキスト">
          <a:extLst>
            <a:ext uri="{FF2B5EF4-FFF2-40B4-BE49-F238E27FC236}">
              <a16:creationId xmlns:a16="http://schemas.microsoft.com/office/drawing/2014/main" id="{2F6CD6B8-7A4A-4D8B-9BA5-BA2349228ED9}"/>
            </a:ext>
          </a:extLst>
        </xdr:cNvPr>
        <xdr:cNvSpPr txBox="1"/>
      </xdr:nvSpPr>
      <xdr:spPr>
        <a:xfrm>
          <a:off x="14414500" y="1456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144236</xdr:rowOff>
    </xdr:from>
    <xdr:to>
      <xdr:col>86</xdr:col>
      <xdr:colOff>25400</xdr:colOff>
      <xdr:row>86</xdr:row>
      <xdr:rowOff>144236</xdr:rowOff>
    </xdr:to>
    <xdr:cxnSp macro="">
      <xdr:nvCxnSpPr>
        <xdr:cNvPr id="744" name="直線コネクタ 743">
          <a:extLst>
            <a:ext uri="{FF2B5EF4-FFF2-40B4-BE49-F238E27FC236}">
              <a16:creationId xmlns:a16="http://schemas.microsoft.com/office/drawing/2014/main" id="{3AB7F7DB-4FA0-494A-82D2-093421E23FBF}"/>
            </a:ext>
          </a:extLst>
        </xdr:cNvPr>
        <xdr:cNvCxnSpPr/>
      </xdr:nvCxnSpPr>
      <xdr:spPr>
        <a:xfrm>
          <a:off x="14287500" y="145612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340478" cy="259045"/>
    <xdr:sp macro="" textlink="">
      <xdr:nvSpPr>
        <xdr:cNvPr id="745" name="【児童館】&#10;有形固定資産減価償却率最大値テキスト">
          <a:extLst>
            <a:ext uri="{FF2B5EF4-FFF2-40B4-BE49-F238E27FC236}">
              <a16:creationId xmlns:a16="http://schemas.microsoft.com/office/drawing/2014/main" id="{A2D9AF0E-1528-4C27-B5EE-07734B30C1E7}"/>
            </a:ext>
          </a:extLst>
        </xdr:cNvPr>
        <xdr:cNvSpPr txBox="1"/>
      </xdr:nvSpPr>
      <xdr:spPr>
        <a:xfrm>
          <a:off x="14414500" y="127662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746" name="直線コネクタ 745">
          <a:extLst>
            <a:ext uri="{FF2B5EF4-FFF2-40B4-BE49-F238E27FC236}">
              <a16:creationId xmlns:a16="http://schemas.microsoft.com/office/drawing/2014/main" id="{884CA556-6EFB-4C88-B31E-A23B45BE0FE8}"/>
            </a:ext>
          </a:extLst>
        </xdr:cNvPr>
        <xdr:cNvCxnSpPr/>
      </xdr:nvCxnSpPr>
      <xdr:spPr>
        <a:xfrm>
          <a:off x="14287500" y="12987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94722</xdr:rowOff>
    </xdr:from>
    <xdr:ext cx="405111" cy="259045"/>
    <xdr:sp macro="" textlink="">
      <xdr:nvSpPr>
        <xdr:cNvPr id="747" name="【児童館】&#10;有形固定資産減価償却率平均値テキスト">
          <a:extLst>
            <a:ext uri="{FF2B5EF4-FFF2-40B4-BE49-F238E27FC236}">
              <a16:creationId xmlns:a16="http://schemas.microsoft.com/office/drawing/2014/main" id="{1E63FD56-F49A-4BBD-BF7B-F0BCEDF2E35B}"/>
            </a:ext>
          </a:extLst>
        </xdr:cNvPr>
        <xdr:cNvSpPr txBox="1"/>
      </xdr:nvSpPr>
      <xdr:spPr>
        <a:xfrm>
          <a:off x="14414500" y="13841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116295</xdr:rowOff>
    </xdr:from>
    <xdr:to>
      <xdr:col>85</xdr:col>
      <xdr:colOff>177800</xdr:colOff>
      <xdr:row>83</xdr:row>
      <xdr:rowOff>46445</xdr:rowOff>
    </xdr:to>
    <xdr:sp macro="" textlink="">
      <xdr:nvSpPr>
        <xdr:cNvPr id="748" name="フローチャート: 判断 747">
          <a:extLst>
            <a:ext uri="{FF2B5EF4-FFF2-40B4-BE49-F238E27FC236}">
              <a16:creationId xmlns:a16="http://schemas.microsoft.com/office/drawing/2014/main" id="{C1A5E0B3-8AB9-4D79-8EC2-076190FD2AAA}"/>
            </a:ext>
          </a:extLst>
        </xdr:cNvPr>
        <xdr:cNvSpPr/>
      </xdr:nvSpPr>
      <xdr:spPr>
        <a:xfrm>
          <a:off x="14325600" y="1386277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147320</xdr:rowOff>
    </xdr:from>
    <xdr:to>
      <xdr:col>81</xdr:col>
      <xdr:colOff>101600</xdr:colOff>
      <xdr:row>83</xdr:row>
      <xdr:rowOff>77470</xdr:rowOff>
    </xdr:to>
    <xdr:sp macro="" textlink="">
      <xdr:nvSpPr>
        <xdr:cNvPr id="749" name="フローチャート: 判断 748">
          <a:extLst>
            <a:ext uri="{FF2B5EF4-FFF2-40B4-BE49-F238E27FC236}">
              <a16:creationId xmlns:a16="http://schemas.microsoft.com/office/drawing/2014/main" id="{EA98F9ED-8E67-4D26-8C11-0CB669089959}"/>
            </a:ext>
          </a:extLst>
        </xdr:cNvPr>
        <xdr:cNvSpPr/>
      </xdr:nvSpPr>
      <xdr:spPr>
        <a:xfrm>
          <a:off x="13578840" y="13893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127726</xdr:rowOff>
    </xdr:from>
    <xdr:to>
      <xdr:col>76</xdr:col>
      <xdr:colOff>165100</xdr:colOff>
      <xdr:row>83</xdr:row>
      <xdr:rowOff>57876</xdr:rowOff>
    </xdr:to>
    <xdr:sp macro="" textlink="">
      <xdr:nvSpPr>
        <xdr:cNvPr id="750" name="フローチャート: 判断 749">
          <a:extLst>
            <a:ext uri="{FF2B5EF4-FFF2-40B4-BE49-F238E27FC236}">
              <a16:creationId xmlns:a16="http://schemas.microsoft.com/office/drawing/2014/main" id="{A8477F26-71D1-426D-8611-A6FCABACAE5D}"/>
            </a:ext>
          </a:extLst>
        </xdr:cNvPr>
        <xdr:cNvSpPr/>
      </xdr:nvSpPr>
      <xdr:spPr>
        <a:xfrm>
          <a:off x="12804140" y="138742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144055</xdr:rowOff>
    </xdr:from>
    <xdr:to>
      <xdr:col>72</xdr:col>
      <xdr:colOff>38100</xdr:colOff>
      <xdr:row>83</xdr:row>
      <xdr:rowOff>74205</xdr:rowOff>
    </xdr:to>
    <xdr:sp macro="" textlink="">
      <xdr:nvSpPr>
        <xdr:cNvPr id="751" name="フローチャート: 判断 750">
          <a:extLst>
            <a:ext uri="{FF2B5EF4-FFF2-40B4-BE49-F238E27FC236}">
              <a16:creationId xmlns:a16="http://schemas.microsoft.com/office/drawing/2014/main" id="{DDEDCDE7-A9DB-4AEB-A7E9-E64F9EF11183}"/>
            </a:ext>
          </a:extLst>
        </xdr:cNvPr>
        <xdr:cNvSpPr/>
      </xdr:nvSpPr>
      <xdr:spPr>
        <a:xfrm>
          <a:off x="12029440" y="138905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142421</xdr:rowOff>
    </xdr:from>
    <xdr:to>
      <xdr:col>67</xdr:col>
      <xdr:colOff>101600</xdr:colOff>
      <xdr:row>83</xdr:row>
      <xdr:rowOff>72571</xdr:rowOff>
    </xdr:to>
    <xdr:sp macro="" textlink="">
      <xdr:nvSpPr>
        <xdr:cNvPr id="752" name="フローチャート: 判断 751">
          <a:extLst>
            <a:ext uri="{FF2B5EF4-FFF2-40B4-BE49-F238E27FC236}">
              <a16:creationId xmlns:a16="http://schemas.microsoft.com/office/drawing/2014/main" id="{F4A29D8A-4AFE-4550-A78E-550F3802EF81}"/>
            </a:ext>
          </a:extLst>
        </xdr:cNvPr>
        <xdr:cNvSpPr/>
      </xdr:nvSpPr>
      <xdr:spPr>
        <a:xfrm>
          <a:off x="11231880" y="138889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8F9F5314-2F43-4541-B252-23F47CF7A922}"/>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4F556DC8-50FA-49C1-80E6-75AE8D7A20E7}"/>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B7765B6F-C001-49FF-9BC6-97CFF324EEFC}"/>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7B5BB1B3-6C41-44E3-885D-3D65D1B2D075}"/>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FDEA5F50-535D-4140-B15A-8A0227871177}"/>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130992</xdr:rowOff>
    </xdr:from>
    <xdr:to>
      <xdr:col>85</xdr:col>
      <xdr:colOff>177800</xdr:colOff>
      <xdr:row>82</xdr:row>
      <xdr:rowOff>61142</xdr:rowOff>
    </xdr:to>
    <xdr:sp macro="" textlink="">
      <xdr:nvSpPr>
        <xdr:cNvPr id="758" name="楕円 757">
          <a:extLst>
            <a:ext uri="{FF2B5EF4-FFF2-40B4-BE49-F238E27FC236}">
              <a16:creationId xmlns:a16="http://schemas.microsoft.com/office/drawing/2014/main" id="{8330C406-8F5F-4E87-AC1C-27AC39C2BCF7}"/>
            </a:ext>
          </a:extLst>
        </xdr:cNvPr>
        <xdr:cNvSpPr/>
      </xdr:nvSpPr>
      <xdr:spPr>
        <a:xfrm>
          <a:off x="14325600" y="1370983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153869</xdr:rowOff>
    </xdr:from>
    <xdr:ext cx="405111" cy="259045"/>
    <xdr:sp macro="" textlink="">
      <xdr:nvSpPr>
        <xdr:cNvPr id="759" name="【児童館】&#10;有形固定資産減価償却率該当値テキスト">
          <a:extLst>
            <a:ext uri="{FF2B5EF4-FFF2-40B4-BE49-F238E27FC236}">
              <a16:creationId xmlns:a16="http://schemas.microsoft.com/office/drawing/2014/main" id="{2783D796-EF58-4F26-BB14-A787480D944F}"/>
            </a:ext>
          </a:extLst>
        </xdr:cNvPr>
        <xdr:cNvSpPr txBox="1"/>
      </xdr:nvSpPr>
      <xdr:spPr>
        <a:xfrm>
          <a:off x="14414500" y="13565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168548</xdr:rowOff>
    </xdr:from>
    <xdr:to>
      <xdr:col>81</xdr:col>
      <xdr:colOff>101600</xdr:colOff>
      <xdr:row>82</xdr:row>
      <xdr:rowOff>98698</xdr:rowOff>
    </xdr:to>
    <xdr:sp macro="" textlink="">
      <xdr:nvSpPr>
        <xdr:cNvPr id="760" name="楕円 759">
          <a:extLst>
            <a:ext uri="{FF2B5EF4-FFF2-40B4-BE49-F238E27FC236}">
              <a16:creationId xmlns:a16="http://schemas.microsoft.com/office/drawing/2014/main" id="{F05E008B-1479-47AE-98D3-01D200753075}"/>
            </a:ext>
          </a:extLst>
        </xdr:cNvPr>
        <xdr:cNvSpPr/>
      </xdr:nvSpPr>
      <xdr:spPr>
        <a:xfrm>
          <a:off x="13578840" y="137473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10342</xdr:rowOff>
    </xdr:from>
    <xdr:to>
      <xdr:col>85</xdr:col>
      <xdr:colOff>127000</xdr:colOff>
      <xdr:row>82</xdr:row>
      <xdr:rowOff>47898</xdr:rowOff>
    </xdr:to>
    <xdr:cxnSp macro="">
      <xdr:nvCxnSpPr>
        <xdr:cNvPr id="761" name="直線コネクタ 760">
          <a:extLst>
            <a:ext uri="{FF2B5EF4-FFF2-40B4-BE49-F238E27FC236}">
              <a16:creationId xmlns:a16="http://schemas.microsoft.com/office/drawing/2014/main" id="{6B8D3C26-DD4A-4C20-A27E-4BB9CA5F1775}"/>
            </a:ext>
          </a:extLst>
        </xdr:cNvPr>
        <xdr:cNvCxnSpPr/>
      </xdr:nvCxnSpPr>
      <xdr:spPr>
        <a:xfrm flipV="1">
          <a:off x="13629640" y="13756822"/>
          <a:ext cx="7467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132624</xdr:rowOff>
    </xdr:from>
    <xdr:to>
      <xdr:col>76</xdr:col>
      <xdr:colOff>165100</xdr:colOff>
      <xdr:row>82</xdr:row>
      <xdr:rowOff>62774</xdr:rowOff>
    </xdr:to>
    <xdr:sp macro="" textlink="">
      <xdr:nvSpPr>
        <xdr:cNvPr id="762" name="楕円 761">
          <a:extLst>
            <a:ext uri="{FF2B5EF4-FFF2-40B4-BE49-F238E27FC236}">
              <a16:creationId xmlns:a16="http://schemas.microsoft.com/office/drawing/2014/main" id="{89994BC8-0319-4CB2-8679-4F82B19FC2C5}"/>
            </a:ext>
          </a:extLst>
        </xdr:cNvPr>
        <xdr:cNvSpPr/>
      </xdr:nvSpPr>
      <xdr:spPr>
        <a:xfrm>
          <a:off x="12804140" y="137114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11974</xdr:rowOff>
    </xdr:from>
    <xdr:to>
      <xdr:col>81</xdr:col>
      <xdr:colOff>50800</xdr:colOff>
      <xdr:row>82</xdr:row>
      <xdr:rowOff>47898</xdr:rowOff>
    </xdr:to>
    <xdr:cxnSp macro="">
      <xdr:nvCxnSpPr>
        <xdr:cNvPr id="763" name="直線コネクタ 762">
          <a:extLst>
            <a:ext uri="{FF2B5EF4-FFF2-40B4-BE49-F238E27FC236}">
              <a16:creationId xmlns:a16="http://schemas.microsoft.com/office/drawing/2014/main" id="{99F98231-269B-41B9-9DA0-83787BE7641E}"/>
            </a:ext>
          </a:extLst>
        </xdr:cNvPr>
        <xdr:cNvCxnSpPr/>
      </xdr:nvCxnSpPr>
      <xdr:spPr>
        <a:xfrm>
          <a:off x="12854940" y="13758454"/>
          <a:ext cx="7747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96701</xdr:rowOff>
    </xdr:from>
    <xdr:to>
      <xdr:col>72</xdr:col>
      <xdr:colOff>38100</xdr:colOff>
      <xdr:row>82</xdr:row>
      <xdr:rowOff>26851</xdr:rowOff>
    </xdr:to>
    <xdr:sp macro="" textlink="">
      <xdr:nvSpPr>
        <xdr:cNvPr id="764" name="楕円 763">
          <a:extLst>
            <a:ext uri="{FF2B5EF4-FFF2-40B4-BE49-F238E27FC236}">
              <a16:creationId xmlns:a16="http://schemas.microsoft.com/office/drawing/2014/main" id="{87FBA474-1501-4A09-96CE-4513AF23A311}"/>
            </a:ext>
          </a:extLst>
        </xdr:cNvPr>
        <xdr:cNvSpPr/>
      </xdr:nvSpPr>
      <xdr:spPr>
        <a:xfrm>
          <a:off x="12029440" y="136755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147501</xdr:rowOff>
    </xdr:from>
    <xdr:to>
      <xdr:col>76</xdr:col>
      <xdr:colOff>114300</xdr:colOff>
      <xdr:row>82</xdr:row>
      <xdr:rowOff>11974</xdr:rowOff>
    </xdr:to>
    <xdr:cxnSp macro="">
      <xdr:nvCxnSpPr>
        <xdr:cNvPr id="765" name="直線コネクタ 764">
          <a:extLst>
            <a:ext uri="{FF2B5EF4-FFF2-40B4-BE49-F238E27FC236}">
              <a16:creationId xmlns:a16="http://schemas.microsoft.com/office/drawing/2014/main" id="{C6F9E33A-6787-4573-8C37-997B0A638363}"/>
            </a:ext>
          </a:extLst>
        </xdr:cNvPr>
        <xdr:cNvCxnSpPr/>
      </xdr:nvCxnSpPr>
      <xdr:spPr>
        <a:xfrm>
          <a:off x="12072620" y="13726341"/>
          <a:ext cx="782320" cy="3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60779</xdr:rowOff>
    </xdr:from>
    <xdr:to>
      <xdr:col>67</xdr:col>
      <xdr:colOff>101600</xdr:colOff>
      <xdr:row>81</xdr:row>
      <xdr:rowOff>162379</xdr:rowOff>
    </xdr:to>
    <xdr:sp macro="" textlink="">
      <xdr:nvSpPr>
        <xdr:cNvPr id="766" name="楕円 765">
          <a:extLst>
            <a:ext uri="{FF2B5EF4-FFF2-40B4-BE49-F238E27FC236}">
              <a16:creationId xmlns:a16="http://schemas.microsoft.com/office/drawing/2014/main" id="{38CAC7C9-DCD3-44CA-BDD9-205B87FF83A0}"/>
            </a:ext>
          </a:extLst>
        </xdr:cNvPr>
        <xdr:cNvSpPr/>
      </xdr:nvSpPr>
      <xdr:spPr>
        <a:xfrm>
          <a:off x="11231880" y="1363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111579</xdr:rowOff>
    </xdr:from>
    <xdr:to>
      <xdr:col>71</xdr:col>
      <xdr:colOff>177800</xdr:colOff>
      <xdr:row>81</xdr:row>
      <xdr:rowOff>147501</xdr:rowOff>
    </xdr:to>
    <xdr:cxnSp macro="">
      <xdr:nvCxnSpPr>
        <xdr:cNvPr id="767" name="直線コネクタ 766">
          <a:extLst>
            <a:ext uri="{FF2B5EF4-FFF2-40B4-BE49-F238E27FC236}">
              <a16:creationId xmlns:a16="http://schemas.microsoft.com/office/drawing/2014/main" id="{06FCEB03-7D68-482A-AE54-A14BFA8481B9}"/>
            </a:ext>
          </a:extLst>
        </xdr:cNvPr>
        <xdr:cNvCxnSpPr/>
      </xdr:nvCxnSpPr>
      <xdr:spPr>
        <a:xfrm>
          <a:off x="11282680" y="13690419"/>
          <a:ext cx="78994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68597</xdr:rowOff>
    </xdr:from>
    <xdr:ext cx="405111" cy="259045"/>
    <xdr:sp macro="" textlink="">
      <xdr:nvSpPr>
        <xdr:cNvPr id="768" name="n_1aveValue【児童館】&#10;有形固定資産減価償却率">
          <a:extLst>
            <a:ext uri="{FF2B5EF4-FFF2-40B4-BE49-F238E27FC236}">
              <a16:creationId xmlns:a16="http://schemas.microsoft.com/office/drawing/2014/main" id="{61721BCF-B09A-4DD8-BC41-1FEFC95C1042}"/>
            </a:ext>
          </a:extLst>
        </xdr:cNvPr>
        <xdr:cNvSpPr txBox="1"/>
      </xdr:nvSpPr>
      <xdr:spPr>
        <a:xfrm>
          <a:off x="13437244" y="1398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49003</xdr:rowOff>
    </xdr:from>
    <xdr:ext cx="405111" cy="259045"/>
    <xdr:sp macro="" textlink="">
      <xdr:nvSpPr>
        <xdr:cNvPr id="769" name="n_2aveValue【児童館】&#10;有形固定資産減価償却率">
          <a:extLst>
            <a:ext uri="{FF2B5EF4-FFF2-40B4-BE49-F238E27FC236}">
              <a16:creationId xmlns:a16="http://schemas.microsoft.com/office/drawing/2014/main" id="{8B2320B9-7DB9-4E18-823B-EF16C765C1DB}"/>
            </a:ext>
          </a:extLst>
        </xdr:cNvPr>
        <xdr:cNvSpPr txBox="1"/>
      </xdr:nvSpPr>
      <xdr:spPr>
        <a:xfrm>
          <a:off x="12675244" y="13963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65332</xdr:rowOff>
    </xdr:from>
    <xdr:ext cx="405111" cy="259045"/>
    <xdr:sp macro="" textlink="">
      <xdr:nvSpPr>
        <xdr:cNvPr id="770" name="n_3aveValue【児童館】&#10;有形固定資産減価償却率">
          <a:extLst>
            <a:ext uri="{FF2B5EF4-FFF2-40B4-BE49-F238E27FC236}">
              <a16:creationId xmlns:a16="http://schemas.microsoft.com/office/drawing/2014/main" id="{630A808C-AC7D-484C-9028-A59EEBA77600}"/>
            </a:ext>
          </a:extLst>
        </xdr:cNvPr>
        <xdr:cNvSpPr txBox="1"/>
      </xdr:nvSpPr>
      <xdr:spPr>
        <a:xfrm>
          <a:off x="11900544" y="1397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63698</xdr:rowOff>
    </xdr:from>
    <xdr:ext cx="405111" cy="259045"/>
    <xdr:sp macro="" textlink="">
      <xdr:nvSpPr>
        <xdr:cNvPr id="771" name="n_4aveValue【児童館】&#10;有形固定資産減価償却率">
          <a:extLst>
            <a:ext uri="{FF2B5EF4-FFF2-40B4-BE49-F238E27FC236}">
              <a16:creationId xmlns:a16="http://schemas.microsoft.com/office/drawing/2014/main" id="{71AD38EB-6F9C-4DEB-A12C-A66F49FBB6C9}"/>
            </a:ext>
          </a:extLst>
        </xdr:cNvPr>
        <xdr:cNvSpPr txBox="1"/>
      </xdr:nvSpPr>
      <xdr:spPr>
        <a:xfrm>
          <a:off x="11102984" y="13977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115225</xdr:rowOff>
    </xdr:from>
    <xdr:ext cx="405111" cy="259045"/>
    <xdr:sp macro="" textlink="">
      <xdr:nvSpPr>
        <xdr:cNvPr id="772" name="n_1mainValue【児童館】&#10;有形固定資産減価償却率">
          <a:extLst>
            <a:ext uri="{FF2B5EF4-FFF2-40B4-BE49-F238E27FC236}">
              <a16:creationId xmlns:a16="http://schemas.microsoft.com/office/drawing/2014/main" id="{1A5EB62C-EAB5-42CB-A81B-377F4625B5B0}"/>
            </a:ext>
          </a:extLst>
        </xdr:cNvPr>
        <xdr:cNvSpPr txBox="1"/>
      </xdr:nvSpPr>
      <xdr:spPr>
        <a:xfrm>
          <a:off x="13437244" y="13526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79301</xdr:rowOff>
    </xdr:from>
    <xdr:ext cx="405111" cy="259045"/>
    <xdr:sp macro="" textlink="">
      <xdr:nvSpPr>
        <xdr:cNvPr id="773" name="n_2mainValue【児童館】&#10;有形固定資産減価償却率">
          <a:extLst>
            <a:ext uri="{FF2B5EF4-FFF2-40B4-BE49-F238E27FC236}">
              <a16:creationId xmlns:a16="http://schemas.microsoft.com/office/drawing/2014/main" id="{107FF558-8F0F-4B0C-ADC9-9F616F744981}"/>
            </a:ext>
          </a:extLst>
        </xdr:cNvPr>
        <xdr:cNvSpPr txBox="1"/>
      </xdr:nvSpPr>
      <xdr:spPr>
        <a:xfrm>
          <a:off x="12675244" y="1349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43378</xdr:rowOff>
    </xdr:from>
    <xdr:ext cx="405111" cy="259045"/>
    <xdr:sp macro="" textlink="">
      <xdr:nvSpPr>
        <xdr:cNvPr id="774" name="n_3mainValue【児童館】&#10;有形固定資産減価償却率">
          <a:extLst>
            <a:ext uri="{FF2B5EF4-FFF2-40B4-BE49-F238E27FC236}">
              <a16:creationId xmlns:a16="http://schemas.microsoft.com/office/drawing/2014/main" id="{BD40EF85-7F8F-466D-AE4D-9AF874D3CD7C}"/>
            </a:ext>
          </a:extLst>
        </xdr:cNvPr>
        <xdr:cNvSpPr txBox="1"/>
      </xdr:nvSpPr>
      <xdr:spPr>
        <a:xfrm>
          <a:off x="11900544" y="13454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7456</xdr:rowOff>
    </xdr:from>
    <xdr:ext cx="405111" cy="259045"/>
    <xdr:sp macro="" textlink="">
      <xdr:nvSpPr>
        <xdr:cNvPr id="775" name="n_4mainValue【児童館】&#10;有形固定資産減価償却率">
          <a:extLst>
            <a:ext uri="{FF2B5EF4-FFF2-40B4-BE49-F238E27FC236}">
              <a16:creationId xmlns:a16="http://schemas.microsoft.com/office/drawing/2014/main" id="{DD5F3289-9DC8-4E8D-B73C-95C10D894B12}"/>
            </a:ext>
          </a:extLst>
        </xdr:cNvPr>
        <xdr:cNvSpPr txBox="1"/>
      </xdr:nvSpPr>
      <xdr:spPr>
        <a:xfrm>
          <a:off x="11102984" y="13418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F5D767FC-0307-4476-9DE5-3B926CD669B3}"/>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DB751B58-E9BB-48C9-9937-390C5FE8D0F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A991AA69-199D-4AE2-A8FC-F2F5C801C9EE}"/>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27C77A21-4A4B-4AD5-9DAC-2BBF92B77AC1}"/>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8A7FA8A0-3B48-41F9-A7C7-25E706FB9B6A}"/>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13D88843-A91F-4B54-A8AE-681A7FBB091F}"/>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FE5D9340-59B6-41BE-93FD-656191D3F14B}"/>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410D9798-E617-4322-BF99-88C9659D3387}"/>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A0A134A1-2822-474B-8F02-5F0AB8998CA7}"/>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0056CAF7-8215-4609-8DDF-61D7283B50E5}"/>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6" name="直線コネクタ 785">
          <a:extLst>
            <a:ext uri="{FF2B5EF4-FFF2-40B4-BE49-F238E27FC236}">
              <a16:creationId xmlns:a16="http://schemas.microsoft.com/office/drawing/2014/main" id="{960E49AF-A0CF-44E4-A681-F1E9486C4B03}"/>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7" name="テキスト ボックス 786">
          <a:extLst>
            <a:ext uri="{FF2B5EF4-FFF2-40B4-BE49-F238E27FC236}">
              <a16:creationId xmlns:a16="http://schemas.microsoft.com/office/drawing/2014/main" id="{796827AC-9659-4155-8C62-7C45CD064DF5}"/>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8" name="直線コネクタ 787">
          <a:extLst>
            <a:ext uri="{FF2B5EF4-FFF2-40B4-BE49-F238E27FC236}">
              <a16:creationId xmlns:a16="http://schemas.microsoft.com/office/drawing/2014/main" id="{C0033962-2607-472E-80BA-1F7EFD9591DC}"/>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9" name="テキスト ボックス 788">
          <a:extLst>
            <a:ext uri="{FF2B5EF4-FFF2-40B4-BE49-F238E27FC236}">
              <a16:creationId xmlns:a16="http://schemas.microsoft.com/office/drawing/2014/main" id="{016911E4-8288-4A5D-AC35-4C924160AE29}"/>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0" name="直線コネクタ 789">
          <a:extLst>
            <a:ext uri="{FF2B5EF4-FFF2-40B4-BE49-F238E27FC236}">
              <a16:creationId xmlns:a16="http://schemas.microsoft.com/office/drawing/2014/main" id="{371DB056-EF59-4509-B103-D19658DF7D6D}"/>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1" name="テキスト ボックス 790">
          <a:extLst>
            <a:ext uri="{FF2B5EF4-FFF2-40B4-BE49-F238E27FC236}">
              <a16:creationId xmlns:a16="http://schemas.microsoft.com/office/drawing/2014/main" id="{DBD724F1-A9EE-4B7D-A466-0BAEC871E1E3}"/>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2" name="直線コネクタ 791">
          <a:extLst>
            <a:ext uri="{FF2B5EF4-FFF2-40B4-BE49-F238E27FC236}">
              <a16:creationId xmlns:a16="http://schemas.microsoft.com/office/drawing/2014/main" id="{007B7983-2B8C-4056-8468-D3E16BBD3AEE}"/>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3" name="テキスト ボックス 792">
          <a:extLst>
            <a:ext uri="{FF2B5EF4-FFF2-40B4-BE49-F238E27FC236}">
              <a16:creationId xmlns:a16="http://schemas.microsoft.com/office/drawing/2014/main" id="{21F3202D-A146-4584-A7DF-B4E1082350CA}"/>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4" name="直線コネクタ 793">
          <a:extLst>
            <a:ext uri="{FF2B5EF4-FFF2-40B4-BE49-F238E27FC236}">
              <a16:creationId xmlns:a16="http://schemas.microsoft.com/office/drawing/2014/main" id="{6176AD93-6AC3-455C-82CE-FD3D29244C6B}"/>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5" name="テキスト ボックス 794">
          <a:extLst>
            <a:ext uri="{FF2B5EF4-FFF2-40B4-BE49-F238E27FC236}">
              <a16:creationId xmlns:a16="http://schemas.microsoft.com/office/drawing/2014/main" id="{F2182DF6-73C3-408D-8BA7-ED3AAA9B634E}"/>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6" name="直線コネクタ 795">
          <a:extLst>
            <a:ext uri="{FF2B5EF4-FFF2-40B4-BE49-F238E27FC236}">
              <a16:creationId xmlns:a16="http://schemas.microsoft.com/office/drawing/2014/main" id="{D31065BB-175D-4064-8B3B-66F0379A2C1E}"/>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7" name="テキスト ボックス 796">
          <a:extLst>
            <a:ext uri="{FF2B5EF4-FFF2-40B4-BE49-F238E27FC236}">
              <a16:creationId xmlns:a16="http://schemas.microsoft.com/office/drawing/2014/main" id="{0F56C4A5-9319-4060-831A-D1E800238099}"/>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8" name="直線コネクタ 797">
          <a:extLst>
            <a:ext uri="{FF2B5EF4-FFF2-40B4-BE49-F238E27FC236}">
              <a16:creationId xmlns:a16="http://schemas.microsoft.com/office/drawing/2014/main" id="{76128B9A-82A1-4E81-8423-0F01306757B8}"/>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9" name="テキスト ボックス 798">
          <a:extLst>
            <a:ext uri="{FF2B5EF4-FFF2-40B4-BE49-F238E27FC236}">
              <a16:creationId xmlns:a16="http://schemas.microsoft.com/office/drawing/2014/main" id="{2511BC9A-CD77-4ECB-AF0A-86C5879CF2C2}"/>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0" name="【児童館】&#10;一人当たり面積グラフ枠">
          <a:extLst>
            <a:ext uri="{FF2B5EF4-FFF2-40B4-BE49-F238E27FC236}">
              <a16:creationId xmlns:a16="http://schemas.microsoft.com/office/drawing/2014/main" id="{3EDC41BD-528C-4869-BE3D-7A0BC0049B04}"/>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136071</xdr:rowOff>
    </xdr:to>
    <xdr:cxnSp macro="">
      <xdr:nvCxnSpPr>
        <xdr:cNvPr id="801" name="直線コネクタ 800">
          <a:extLst>
            <a:ext uri="{FF2B5EF4-FFF2-40B4-BE49-F238E27FC236}">
              <a16:creationId xmlns:a16="http://schemas.microsoft.com/office/drawing/2014/main" id="{ECED2B72-CCB2-4537-8501-8D8A2DACE52E}"/>
            </a:ext>
          </a:extLst>
        </xdr:cNvPr>
        <xdr:cNvCxnSpPr/>
      </xdr:nvCxnSpPr>
      <xdr:spPr>
        <a:xfrm flipV="1">
          <a:off x="19509104" y="13003530"/>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802" name="【児童館】&#10;一人当たり面積最小値テキスト">
          <a:extLst>
            <a:ext uri="{FF2B5EF4-FFF2-40B4-BE49-F238E27FC236}">
              <a16:creationId xmlns:a16="http://schemas.microsoft.com/office/drawing/2014/main" id="{1D3D512B-5434-420B-9016-809A10F061CE}"/>
            </a:ext>
          </a:extLst>
        </xdr:cNvPr>
        <xdr:cNvSpPr txBox="1"/>
      </xdr:nvSpPr>
      <xdr:spPr>
        <a:xfrm>
          <a:off x="19547840" y="14556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803" name="直線コネクタ 802">
          <a:extLst>
            <a:ext uri="{FF2B5EF4-FFF2-40B4-BE49-F238E27FC236}">
              <a16:creationId xmlns:a16="http://schemas.microsoft.com/office/drawing/2014/main" id="{74B790FA-B630-4852-86D8-47797153D8A5}"/>
            </a:ext>
          </a:extLst>
        </xdr:cNvPr>
        <xdr:cNvCxnSpPr/>
      </xdr:nvCxnSpPr>
      <xdr:spPr>
        <a:xfrm>
          <a:off x="19443700" y="145531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4" name="【児童館】&#10;一人当たり面積最大値テキスト">
          <a:extLst>
            <a:ext uri="{FF2B5EF4-FFF2-40B4-BE49-F238E27FC236}">
              <a16:creationId xmlns:a16="http://schemas.microsoft.com/office/drawing/2014/main" id="{7F434713-02F6-49A8-8353-2BE390F69CCF}"/>
            </a:ext>
          </a:extLst>
        </xdr:cNvPr>
        <xdr:cNvSpPr txBox="1"/>
      </xdr:nvSpPr>
      <xdr:spPr>
        <a:xfrm>
          <a:off x="19547840" y="1278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5" name="直線コネクタ 804">
          <a:extLst>
            <a:ext uri="{FF2B5EF4-FFF2-40B4-BE49-F238E27FC236}">
              <a16:creationId xmlns:a16="http://schemas.microsoft.com/office/drawing/2014/main" id="{5787411F-5D27-4D37-9E54-1BB3365FFF18}"/>
            </a:ext>
          </a:extLst>
        </xdr:cNvPr>
        <xdr:cNvCxnSpPr/>
      </xdr:nvCxnSpPr>
      <xdr:spPr>
        <a:xfrm>
          <a:off x="19443700" y="1300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75491</xdr:rowOff>
    </xdr:from>
    <xdr:ext cx="469744" cy="259045"/>
    <xdr:sp macro="" textlink="">
      <xdr:nvSpPr>
        <xdr:cNvPr id="806" name="【児童館】&#10;一人当たり面積平均値テキスト">
          <a:extLst>
            <a:ext uri="{FF2B5EF4-FFF2-40B4-BE49-F238E27FC236}">
              <a16:creationId xmlns:a16="http://schemas.microsoft.com/office/drawing/2014/main" id="{6C496DD6-C055-4B4A-A4EA-7672A5BEF875}"/>
            </a:ext>
          </a:extLst>
        </xdr:cNvPr>
        <xdr:cNvSpPr txBox="1"/>
      </xdr:nvSpPr>
      <xdr:spPr>
        <a:xfrm>
          <a:off x="19547840" y="136543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52614</xdr:rowOff>
    </xdr:from>
    <xdr:to>
      <xdr:col>116</xdr:col>
      <xdr:colOff>114300</xdr:colOff>
      <xdr:row>82</xdr:row>
      <xdr:rowOff>154214</xdr:rowOff>
    </xdr:to>
    <xdr:sp macro="" textlink="">
      <xdr:nvSpPr>
        <xdr:cNvPr id="807" name="フローチャート: 判断 806">
          <a:extLst>
            <a:ext uri="{FF2B5EF4-FFF2-40B4-BE49-F238E27FC236}">
              <a16:creationId xmlns:a16="http://schemas.microsoft.com/office/drawing/2014/main" id="{F18AF813-0FD9-4EB5-AC15-DE92B9E9628B}"/>
            </a:ext>
          </a:extLst>
        </xdr:cNvPr>
        <xdr:cNvSpPr/>
      </xdr:nvSpPr>
      <xdr:spPr>
        <a:xfrm>
          <a:off x="19458940" y="13799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808" name="フローチャート: 判断 807">
          <a:extLst>
            <a:ext uri="{FF2B5EF4-FFF2-40B4-BE49-F238E27FC236}">
              <a16:creationId xmlns:a16="http://schemas.microsoft.com/office/drawing/2014/main" id="{08D74963-7AC3-4AAC-8AED-87E4EF41E3B8}"/>
            </a:ext>
          </a:extLst>
        </xdr:cNvPr>
        <xdr:cNvSpPr/>
      </xdr:nvSpPr>
      <xdr:spPr>
        <a:xfrm>
          <a:off x="18735040" y="137990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85271</xdr:rowOff>
    </xdr:from>
    <xdr:to>
      <xdr:col>107</xdr:col>
      <xdr:colOff>101600</xdr:colOff>
      <xdr:row>83</xdr:row>
      <xdr:rowOff>15421</xdr:rowOff>
    </xdr:to>
    <xdr:sp macro="" textlink="">
      <xdr:nvSpPr>
        <xdr:cNvPr id="809" name="フローチャート: 判断 808">
          <a:extLst>
            <a:ext uri="{FF2B5EF4-FFF2-40B4-BE49-F238E27FC236}">
              <a16:creationId xmlns:a16="http://schemas.microsoft.com/office/drawing/2014/main" id="{C866B305-BE83-440B-B036-423A6F71719B}"/>
            </a:ext>
          </a:extLst>
        </xdr:cNvPr>
        <xdr:cNvSpPr/>
      </xdr:nvSpPr>
      <xdr:spPr>
        <a:xfrm>
          <a:off x="17937480" y="138317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810" name="フローチャート: 判断 809">
          <a:extLst>
            <a:ext uri="{FF2B5EF4-FFF2-40B4-BE49-F238E27FC236}">
              <a16:creationId xmlns:a16="http://schemas.microsoft.com/office/drawing/2014/main" id="{8D8E68D8-936D-4D15-B5C8-EA4C319630D3}"/>
            </a:ext>
          </a:extLst>
        </xdr:cNvPr>
        <xdr:cNvSpPr/>
      </xdr:nvSpPr>
      <xdr:spPr>
        <a:xfrm>
          <a:off x="17162780" y="13848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52614</xdr:rowOff>
    </xdr:from>
    <xdr:to>
      <xdr:col>98</xdr:col>
      <xdr:colOff>38100</xdr:colOff>
      <xdr:row>82</xdr:row>
      <xdr:rowOff>154214</xdr:rowOff>
    </xdr:to>
    <xdr:sp macro="" textlink="">
      <xdr:nvSpPr>
        <xdr:cNvPr id="811" name="フローチャート: 判断 810">
          <a:extLst>
            <a:ext uri="{FF2B5EF4-FFF2-40B4-BE49-F238E27FC236}">
              <a16:creationId xmlns:a16="http://schemas.microsoft.com/office/drawing/2014/main" id="{D4C5F9A1-8BF2-4224-9462-2B5E6CE74F50}"/>
            </a:ext>
          </a:extLst>
        </xdr:cNvPr>
        <xdr:cNvSpPr/>
      </xdr:nvSpPr>
      <xdr:spPr>
        <a:xfrm>
          <a:off x="16388080" y="137990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84D6D7F1-1822-431E-B21C-8A2511250D5B}"/>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243852D1-0480-4369-BEAF-2090ED0F5283}"/>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E368DC56-7366-41E1-A20C-768AD9806CBA}"/>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F8B03C89-2EE2-49B4-93A9-E15D0BA53C72}"/>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C8909881-8577-40D0-ACE8-FB2D4F58FF2F}"/>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134257</xdr:rowOff>
    </xdr:from>
    <xdr:to>
      <xdr:col>116</xdr:col>
      <xdr:colOff>114300</xdr:colOff>
      <xdr:row>85</xdr:row>
      <xdr:rowOff>64407</xdr:rowOff>
    </xdr:to>
    <xdr:sp macro="" textlink="">
      <xdr:nvSpPr>
        <xdr:cNvPr id="817" name="楕円 816">
          <a:extLst>
            <a:ext uri="{FF2B5EF4-FFF2-40B4-BE49-F238E27FC236}">
              <a16:creationId xmlns:a16="http://schemas.microsoft.com/office/drawing/2014/main" id="{77DE7481-B48C-4CD2-B6AE-EC99AC8D1BA0}"/>
            </a:ext>
          </a:extLst>
        </xdr:cNvPr>
        <xdr:cNvSpPr/>
      </xdr:nvSpPr>
      <xdr:spPr>
        <a:xfrm>
          <a:off x="19458940" y="142160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112684</xdr:rowOff>
    </xdr:from>
    <xdr:ext cx="469744" cy="259045"/>
    <xdr:sp macro="" textlink="">
      <xdr:nvSpPr>
        <xdr:cNvPr id="818" name="【児童館】&#10;一人当たり面積該当値テキスト">
          <a:extLst>
            <a:ext uri="{FF2B5EF4-FFF2-40B4-BE49-F238E27FC236}">
              <a16:creationId xmlns:a16="http://schemas.microsoft.com/office/drawing/2014/main" id="{FDA11363-DAF5-45A8-B16D-0B6FB2893462}"/>
            </a:ext>
          </a:extLst>
        </xdr:cNvPr>
        <xdr:cNvSpPr txBox="1"/>
      </xdr:nvSpPr>
      <xdr:spPr>
        <a:xfrm>
          <a:off x="19547840" y="14194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134257</xdr:rowOff>
    </xdr:from>
    <xdr:to>
      <xdr:col>112</xdr:col>
      <xdr:colOff>38100</xdr:colOff>
      <xdr:row>85</xdr:row>
      <xdr:rowOff>64407</xdr:rowOff>
    </xdr:to>
    <xdr:sp macro="" textlink="">
      <xdr:nvSpPr>
        <xdr:cNvPr id="819" name="楕円 818">
          <a:extLst>
            <a:ext uri="{FF2B5EF4-FFF2-40B4-BE49-F238E27FC236}">
              <a16:creationId xmlns:a16="http://schemas.microsoft.com/office/drawing/2014/main" id="{D86E61EE-F658-4212-A101-E25F1E6B4C5B}"/>
            </a:ext>
          </a:extLst>
        </xdr:cNvPr>
        <xdr:cNvSpPr/>
      </xdr:nvSpPr>
      <xdr:spPr>
        <a:xfrm>
          <a:off x="18735040" y="142160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13607</xdr:rowOff>
    </xdr:from>
    <xdr:to>
      <xdr:col>116</xdr:col>
      <xdr:colOff>63500</xdr:colOff>
      <xdr:row>85</xdr:row>
      <xdr:rowOff>13607</xdr:rowOff>
    </xdr:to>
    <xdr:cxnSp macro="">
      <xdr:nvCxnSpPr>
        <xdr:cNvPr id="820" name="直線コネクタ 819">
          <a:extLst>
            <a:ext uri="{FF2B5EF4-FFF2-40B4-BE49-F238E27FC236}">
              <a16:creationId xmlns:a16="http://schemas.microsoft.com/office/drawing/2014/main" id="{8E56C98A-A796-49CA-87E1-9AD37F27B68F}"/>
            </a:ext>
          </a:extLst>
        </xdr:cNvPr>
        <xdr:cNvCxnSpPr/>
      </xdr:nvCxnSpPr>
      <xdr:spPr>
        <a:xfrm>
          <a:off x="18778220" y="14263007"/>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134257</xdr:rowOff>
    </xdr:from>
    <xdr:to>
      <xdr:col>107</xdr:col>
      <xdr:colOff>101600</xdr:colOff>
      <xdr:row>85</xdr:row>
      <xdr:rowOff>64407</xdr:rowOff>
    </xdr:to>
    <xdr:sp macro="" textlink="">
      <xdr:nvSpPr>
        <xdr:cNvPr id="821" name="楕円 820">
          <a:extLst>
            <a:ext uri="{FF2B5EF4-FFF2-40B4-BE49-F238E27FC236}">
              <a16:creationId xmlns:a16="http://schemas.microsoft.com/office/drawing/2014/main" id="{F9BBEA53-1AF2-47D4-A70A-DD107D69AE93}"/>
            </a:ext>
          </a:extLst>
        </xdr:cNvPr>
        <xdr:cNvSpPr/>
      </xdr:nvSpPr>
      <xdr:spPr>
        <a:xfrm>
          <a:off x="17937480" y="142160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13607</xdr:rowOff>
    </xdr:from>
    <xdr:to>
      <xdr:col>111</xdr:col>
      <xdr:colOff>177800</xdr:colOff>
      <xdr:row>85</xdr:row>
      <xdr:rowOff>13607</xdr:rowOff>
    </xdr:to>
    <xdr:cxnSp macro="">
      <xdr:nvCxnSpPr>
        <xdr:cNvPr id="822" name="直線コネクタ 821">
          <a:extLst>
            <a:ext uri="{FF2B5EF4-FFF2-40B4-BE49-F238E27FC236}">
              <a16:creationId xmlns:a16="http://schemas.microsoft.com/office/drawing/2014/main" id="{DC8F0DD0-7C7F-4F0E-9F2E-19B433BD1F9B}"/>
            </a:ext>
          </a:extLst>
        </xdr:cNvPr>
        <xdr:cNvCxnSpPr/>
      </xdr:nvCxnSpPr>
      <xdr:spPr>
        <a:xfrm>
          <a:off x="17988280" y="14263007"/>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134257</xdr:rowOff>
    </xdr:from>
    <xdr:to>
      <xdr:col>102</xdr:col>
      <xdr:colOff>165100</xdr:colOff>
      <xdr:row>85</xdr:row>
      <xdr:rowOff>64407</xdr:rowOff>
    </xdr:to>
    <xdr:sp macro="" textlink="">
      <xdr:nvSpPr>
        <xdr:cNvPr id="823" name="楕円 822">
          <a:extLst>
            <a:ext uri="{FF2B5EF4-FFF2-40B4-BE49-F238E27FC236}">
              <a16:creationId xmlns:a16="http://schemas.microsoft.com/office/drawing/2014/main" id="{26CB7176-61DC-44D9-905A-1AD4482F204D}"/>
            </a:ext>
          </a:extLst>
        </xdr:cNvPr>
        <xdr:cNvSpPr/>
      </xdr:nvSpPr>
      <xdr:spPr>
        <a:xfrm>
          <a:off x="17162780" y="142160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13607</xdr:rowOff>
    </xdr:from>
    <xdr:to>
      <xdr:col>107</xdr:col>
      <xdr:colOff>50800</xdr:colOff>
      <xdr:row>85</xdr:row>
      <xdr:rowOff>13607</xdr:rowOff>
    </xdr:to>
    <xdr:cxnSp macro="">
      <xdr:nvCxnSpPr>
        <xdr:cNvPr id="824" name="直線コネクタ 823">
          <a:extLst>
            <a:ext uri="{FF2B5EF4-FFF2-40B4-BE49-F238E27FC236}">
              <a16:creationId xmlns:a16="http://schemas.microsoft.com/office/drawing/2014/main" id="{E6F340B5-F3A7-4185-B73F-59DA8EE4DC54}"/>
            </a:ext>
          </a:extLst>
        </xdr:cNvPr>
        <xdr:cNvCxnSpPr/>
      </xdr:nvCxnSpPr>
      <xdr:spPr>
        <a:xfrm>
          <a:off x="17213580" y="1426300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134257</xdr:rowOff>
    </xdr:from>
    <xdr:to>
      <xdr:col>98</xdr:col>
      <xdr:colOff>38100</xdr:colOff>
      <xdr:row>85</xdr:row>
      <xdr:rowOff>64407</xdr:rowOff>
    </xdr:to>
    <xdr:sp macro="" textlink="">
      <xdr:nvSpPr>
        <xdr:cNvPr id="825" name="楕円 824">
          <a:extLst>
            <a:ext uri="{FF2B5EF4-FFF2-40B4-BE49-F238E27FC236}">
              <a16:creationId xmlns:a16="http://schemas.microsoft.com/office/drawing/2014/main" id="{8BD104F8-A92A-4ADD-A320-C939EF3C9FDE}"/>
            </a:ext>
          </a:extLst>
        </xdr:cNvPr>
        <xdr:cNvSpPr/>
      </xdr:nvSpPr>
      <xdr:spPr>
        <a:xfrm>
          <a:off x="16388080" y="142160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13607</xdr:rowOff>
    </xdr:from>
    <xdr:to>
      <xdr:col>102</xdr:col>
      <xdr:colOff>114300</xdr:colOff>
      <xdr:row>85</xdr:row>
      <xdr:rowOff>13607</xdr:rowOff>
    </xdr:to>
    <xdr:cxnSp macro="">
      <xdr:nvCxnSpPr>
        <xdr:cNvPr id="826" name="直線コネクタ 825">
          <a:extLst>
            <a:ext uri="{FF2B5EF4-FFF2-40B4-BE49-F238E27FC236}">
              <a16:creationId xmlns:a16="http://schemas.microsoft.com/office/drawing/2014/main" id="{C759B482-915A-48B6-8C5B-A99F61D54FF7}"/>
            </a:ext>
          </a:extLst>
        </xdr:cNvPr>
        <xdr:cNvCxnSpPr/>
      </xdr:nvCxnSpPr>
      <xdr:spPr>
        <a:xfrm>
          <a:off x="16431260" y="14263007"/>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170741</xdr:rowOff>
    </xdr:from>
    <xdr:ext cx="469744" cy="259045"/>
    <xdr:sp macro="" textlink="">
      <xdr:nvSpPr>
        <xdr:cNvPr id="827" name="n_1aveValue【児童館】&#10;一人当たり面積">
          <a:extLst>
            <a:ext uri="{FF2B5EF4-FFF2-40B4-BE49-F238E27FC236}">
              <a16:creationId xmlns:a16="http://schemas.microsoft.com/office/drawing/2014/main" id="{1520E050-B8C8-4FE7-BB17-3072E8EB5F75}"/>
            </a:ext>
          </a:extLst>
        </xdr:cNvPr>
        <xdr:cNvSpPr txBox="1"/>
      </xdr:nvSpPr>
      <xdr:spPr>
        <a:xfrm>
          <a:off x="18561127" y="1358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31948</xdr:rowOff>
    </xdr:from>
    <xdr:ext cx="469744" cy="259045"/>
    <xdr:sp macro="" textlink="">
      <xdr:nvSpPr>
        <xdr:cNvPr id="828" name="n_2aveValue【児童館】&#10;一人当たり面積">
          <a:extLst>
            <a:ext uri="{FF2B5EF4-FFF2-40B4-BE49-F238E27FC236}">
              <a16:creationId xmlns:a16="http://schemas.microsoft.com/office/drawing/2014/main" id="{CB1CC1F9-00CE-4106-96B8-F272E060B6F3}"/>
            </a:ext>
          </a:extLst>
        </xdr:cNvPr>
        <xdr:cNvSpPr txBox="1"/>
      </xdr:nvSpPr>
      <xdr:spPr>
        <a:xfrm>
          <a:off x="17776267" y="1361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829" name="n_3aveValue【児童館】&#10;一人当たり面積">
          <a:extLst>
            <a:ext uri="{FF2B5EF4-FFF2-40B4-BE49-F238E27FC236}">
              <a16:creationId xmlns:a16="http://schemas.microsoft.com/office/drawing/2014/main" id="{C1723F5B-C2FD-4A84-A96F-130C76DA6F46}"/>
            </a:ext>
          </a:extLst>
        </xdr:cNvPr>
        <xdr:cNvSpPr txBox="1"/>
      </xdr:nvSpPr>
      <xdr:spPr>
        <a:xfrm>
          <a:off x="17001567" y="1362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170741</xdr:rowOff>
    </xdr:from>
    <xdr:ext cx="469744" cy="259045"/>
    <xdr:sp macro="" textlink="">
      <xdr:nvSpPr>
        <xdr:cNvPr id="830" name="n_4aveValue【児童館】&#10;一人当たり面積">
          <a:extLst>
            <a:ext uri="{FF2B5EF4-FFF2-40B4-BE49-F238E27FC236}">
              <a16:creationId xmlns:a16="http://schemas.microsoft.com/office/drawing/2014/main" id="{398E9F7F-0E9F-4369-9220-6E6F3BADEC37}"/>
            </a:ext>
          </a:extLst>
        </xdr:cNvPr>
        <xdr:cNvSpPr txBox="1"/>
      </xdr:nvSpPr>
      <xdr:spPr>
        <a:xfrm>
          <a:off x="16226867" y="1358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55534</xdr:rowOff>
    </xdr:from>
    <xdr:ext cx="469744" cy="259045"/>
    <xdr:sp macro="" textlink="">
      <xdr:nvSpPr>
        <xdr:cNvPr id="831" name="n_1mainValue【児童館】&#10;一人当たり面積">
          <a:extLst>
            <a:ext uri="{FF2B5EF4-FFF2-40B4-BE49-F238E27FC236}">
              <a16:creationId xmlns:a16="http://schemas.microsoft.com/office/drawing/2014/main" id="{FA9CFD77-2519-4B82-8023-2C27A802F820}"/>
            </a:ext>
          </a:extLst>
        </xdr:cNvPr>
        <xdr:cNvSpPr txBox="1"/>
      </xdr:nvSpPr>
      <xdr:spPr>
        <a:xfrm>
          <a:off x="18561127" y="14304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55534</xdr:rowOff>
    </xdr:from>
    <xdr:ext cx="469744" cy="259045"/>
    <xdr:sp macro="" textlink="">
      <xdr:nvSpPr>
        <xdr:cNvPr id="832" name="n_2mainValue【児童館】&#10;一人当たり面積">
          <a:extLst>
            <a:ext uri="{FF2B5EF4-FFF2-40B4-BE49-F238E27FC236}">
              <a16:creationId xmlns:a16="http://schemas.microsoft.com/office/drawing/2014/main" id="{3F001D3C-E0F3-4F00-80AF-CFBC4A0EEE63}"/>
            </a:ext>
          </a:extLst>
        </xdr:cNvPr>
        <xdr:cNvSpPr txBox="1"/>
      </xdr:nvSpPr>
      <xdr:spPr>
        <a:xfrm>
          <a:off x="17776267" y="14304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55534</xdr:rowOff>
    </xdr:from>
    <xdr:ext cx="469744" cy="259045"/>
    <xdr:sp macro="" textlink="">
      <xdr:nvSpPr>
        <xdr:cNvPr id="833" name="n_3mainValue【児童館】&#10;一人当たり面積">
          <a:extLst>
            <a:ext uri="{FF2B5EF4-FFF2-40B4-BE49-F238E27FC236}">
              <a16:creationId xmlns:a16="http://schemas.microsoft.com/office/drawing/2014/main" id="{D491B542-0798-4BBE-A81E-29FC61FC195F}"/>
            </a:ext>
          </a:extLst>
        </xdr:cNvPr>
        <xdr:cNvSpPr txBox="1"/>
      </xdr:nvSpPr>
      <xdr:spPr>
        <a:xfrm>
          <a:off x="17001567" y="14304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55534</xdr:rowOff>
    </xdr:from>
    <xdr:ext cx="469744" cy="259045"/>
    <xdr:sp macro="" textlink="">
      <xdr:nvSpPr>
        <xdr:cNvPr id="834" name="n_4mainValue【児童館】&#10;一人当たり面積">
          <a:extLst>
            <a:ext uri="{FF2B5EF4-FFF2-40B4-BE49-F238E27FC236}">
              <a16:creationId xmlns:a16="http://schemas.microsoft.com/office/drawing/2014/main" id="{E3C92831-DACA-4B3A-9A46-A8EBB8B43B92}"/>
            </a:ext>
          </a:extLst>
        </xdr:cNvPr>
        <xdr:cNvSpPr txBox="1"/>
      </xdr:nvSpPr>
      <xdr:spPr>
        <a:xfrm>
          <a:off x="16226867" y="14304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5" name="正方形/長方形 834">
          <a:extLst>
            <a:ext uri="{FF2B5EF4-FFF2-40B4-BE49-F238E27FC236}">
              <a16:creationId xmlns:a16="http://schemas.microsoft.com/office/drawing/2014/main" id="{2C800A10-F5A8-4C6C-87B7-7373799D5B1D}"/>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6" name="正方形/長方形 835">
          <a:extLst>
            <a:ext uri="{FF2B5EF4-FFF2-40B4-BE49-F238E27FC236}">
              <a16:creationId xmlns:a16="http://schemas.microsoft.com/office/drawing/2014/main" id="{87EEF4D6-7B29-46A8-A865-7D421671B0A9}"/>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7" name="正方形/長方形 836">
          <a:extLst>
            <a:ext uri="{FF2B5EF4-FFF2-40B4-BE49-F238E27FC236}">
              <a16:creationId xmlns:a16="http://schemas.microsoft.com/office/drawing/2014/main" id="{3E38796D-49C0-4668-B263-E5D2F3A9441D}"/>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8" name="正方形/長方形 837">
          <a:extLst>
            <a:ext uri="{FF2B5EF4-FFF2-40B4-BE49-F238E27FC236}">
              <a16:creationId xmlns:a16="http://schemas.microsoft.com/office/drawing/2014/main" id="{D3E6C71E-8C38-425C-8E14-AFAD67756CA9}"/>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9" name="正方形/長方形 838">
          <a:extLst>
            <a:ext uri="{FF2B5EF4-FFF2-40B4-BE49-F238E27FC236}">
              <a16:creationId xmlns:a16="http://schemas.microsoft.com/office/drawing/2014/main" id="{35472F77-0E63-4220-8817-77E979E0C49D}"/>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0" name="正方形/長方形 839">
          <a:extLst>
            <a:ext uri="{FF2B5EF4-FFF2-40B4-BE49-F238E27FC236}">
              <a16:creationId xmlns:a16="http://schemas.microsoft.com/office/drawing/2014/main" id="{E0EE9265-D70A-4B5C-A04D-74779A6D0561}"/>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1" name="正方形/長方形 840">
          <a:extLst>
            <a:ext uri="{FF2B5EF4-FFF2-40B4-BE49-F238E27FC236}">
              <a16:creationId xmlns:a16="http://schemas.microsoft.com/office/drawing/2014/main" id="{BFF776F3-325F-466C-904F-90086C63574B}"/>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2" name="正方形/長方形 841">
          <a:extLst>
            <a:ext uri="{FF2B5EF4-FFF2-40B4-BE49-F238E27FC236}">
              <a16:creationId xmlns:a16="http://schemas.microsoft.com/office/drawing/2014/main" id="{AAC8476C-88A2-4EE6-B251-F501B191D87E}"/>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3" name="テキスト ボックス 842">
          <a:extLst>
            <a:ext uri="{FF2B5EF4-FFF2-40B4-BE49-F238E27FC236}">
              <a16:creationId xmlns:a16="http://schemas.microsoft.com/office/drawing/2014/main" id="{3358E99F-3967-4850-8DAD-5751631B20EE}"/>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4" name="直線コネクタ 843">
          <a:extLst>
            <a:ext uri="{FF2B5EF4-FFF2-40B4-BE49-F238E27FC236}">
              <a16:creationId xmlns:a16="http://schemas.microsoft.com/office/drawing/2014/main" id="{AD5F9B4B-44B5-48C2-AD05-CB99C21E4ACA}"/>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5" name="テキスト ボックス 844">
          <a:extLst>
            <a:ext uri="{FF2B5EF4-FFF2-40B4-BE49-F238E27FC236}">
              <a16:creationId xmlns:a16="http://schemas.microsoft.com/office/drawing/2014/main" id="{2C3D2AFA-52EF-4DC1-8714-9D61E102A3E4}"/>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6" name="直線コネクタ 845">
          <a:extLst>
            <a:ext uri="{FF2B5EF4-FFF2-40B4-BE49-F238E27FC236}">
              <a16:creationId xmlns:a16="http://schemas.microsoft.com/office/drawing/2014/main" id="{DC499992-4FD8-4ECF-8855-8FEAFB58EDA3}"/>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7" name="テキスト ボックス 846">
          <a:extLst>
            <a:ext uri="{FF2B5EF4-FFF2-40B4-BE49-F238E27FC236}">
              <a16:creationId xmlns:a16="http://schemas.microsoft.com/office/drawing/2014/main" id="{221E0E5C-9DCC-4EAA-98FA-67B5BEBD5D47}"/>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8" name="直線コネクタ 847">
          <a:extLst>
            <a:ext uri="{FF2B5EF4-FFF2-40B4-BE49-F238E27FC236}">
              <a16:creationId xmlns:a16="http://schemas.microsoft.com/office/drawing/2014/main" id="{7A89F3E7-3888-4F09-95F7-FD6C340996C0}"/>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9" name="テキスト ボックス 848">
          <a:extLst>
            <a:ext uri="{FF2B5EF4-FFF2-40B4-BE49-F238E27FC236}">
              <a16:creationId xmlns:a16="http://schemas.microsoft.com/office/drawing/2014/main" id="{60DF2A6F-C597-4319-9086-1B5349A51D39}"/>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0" name="直線コネクタ 849">
          <a:extLst>
            <a:ext uri="{FF2B5EF4-FFF2-40B4-BE49-F238E27FC236}">
              <a16:creationId xmlns:a16="http://schemas.microsoft.com/office/drawing/2014/main" id="{950DCA81-353E-4917-9FAE-11B80A3C357F}"/>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1" name="テキスト ボックス 850">
          <a:extLst>
            <a:ext uri="{FF2B5EF4-FFF2-40B4-BE49-F238E27FC236}">
              <a16:creationId xmlns:a16="http://schemas.microsoft.com/office/drawing/2014/main" id="{B0743727-1206-449E-A278-786B7191952D}"/>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2" name="直線コネクタ 851">
          <a:extLst>
            <a:ext uri="{FF2B5EF4-FFF2-40B4-BE49-F238E27FC236}">
              <a16:creationId xmlns:a16="http://schemas.microsoft.com/office/drawing/2014/main" id="{1F463CD0-D174-4BCB-8A67-663AA016D22F}"/>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3" name="テキスト ボックス 852">
          <a:extLst>
            <a:ext uri="{FF2B5EF4-FFF2-40B4-BE49-F238E27FC236}">
              <a16:creationId xmlns:a16="http://schemas.microsoft.com/office/drawing/2014/main" id="{6E202EEF-696D-49C5-862A-84AFB0D56300}"/>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4" name="直線コネクタ 853">
          <a:extLst>
            <a:ext uri="{FF2B5EF4-FFF2-40B4-BE49-F238E27FC236}">
              <a16:creationId xmlns:a16="http://schemas.microsoft.com/office/drawing/2014/main" id="{76965450-E89B-4563-90AF-1A084D24211C}"/>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5" name="テキスト ボックス 854">
          <a:extLst>
            <a:ext uri="{FF2B5EF4-FFF2-40B4-BE49-F238E27FC236}">
              <a16:creationId xmlns:a16="http://schemas.microsoft.com/office/drawing/2014/main" id="{EA40A256-7FDD-4941-B831-216E71ADF502}"/>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6" name="直線コネクタ 855">
          <a:extLst>
            <a:ext uri="{FF2B5EF4-FFF2-40B4-BE49-F238E27FC236}">
              <a16:creationId xmlns:a16="http://schemas.microsoft.com/office/drawing/2014/main" id="{0D228804-5642-4D78-9BD7-F7D45714CB5B}"/>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7" name="テキスト ボックス 856">
          <a:extLst>
            <a:ext uri="{FF2B5EF4-FFF2-40B4-BE49-F238E27FC236}">
              <a16:creationId xmlns:a16="http://schemas.microsoft.com/office/drawing/2014/main" id="{D659BA00-6AF3-4692-9957-BC71281879BB}"/>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AB379FF5-D31D-42E6-AE88-9705022D968C}"/>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9" name="【公民館】&#10;有形固定資産減価償却率グラフ枠">
          <a:extLst>
            <a:ext uri="{FF2B5EF4-FFF2-40B4-BE49-F238E27FC236}">
              <a16:creationId xmlns:a16="http://schemas.microsoft.com/office/drawing/2014/main" id="{E1DF01CB-C979-4F8D-874A-602E6C0C15ED}"/>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860" name="直線コネクタ 859">
          <a:extLst>
            <a:ext uri="{FF2B5EF4-FFF2-40B4-BE49-F238E27FC236}">
              <a16:creationId xmlns:a16="http://schemas.microsoft.com/office/drawing/2014/main" id="{3D970642-6C29-4205-A373-84E258BA7B8D}"/>
            </a:ext>
          </a:extLst>
        </xdr:cNvPr>
        <xdr:cNvCxnSpPr/>
      </xdr:nvCxnSpPr>
      <xdr:spPr>
        <a:xfrm flipV="1">
          <a:off x="14375764" y="16802644"/>
          <a:ext cx="0" cy="1505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1" name="【公民館】&#10;有形固定資産減価償却率最小値テキスト">
          <a:extLst>
            <a:ext uri="{FF2B5EF4-FFF2-40B4-BE49-F238E27FC236}">
              <a16:creationId xmlns:a16="http://schemas.microsoft.com/office/drawing/2014/main" id="{480B52E8-75CD-49C7-9FEF-56D549F24CFE}"/>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2" name="直線コネクタ 861">
          <a:extLst>
            <a:ext uri="{FF2B5EF4-FFF2-40B4-BE49-F238E27FC236}">
              <a16:creationId xmlns:a16="http://schemas.microsoft.com/office/drawing/2014/main" id="{09028D4F-B46E-4710-8CDB-BD3FEDB8C0B7}"/>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863" name="【公民館】&#10;有形固定資産減価償却率最大値テキスト">
          <a:extLst>
            <a:ext uri="{FF2B5EF4-FFF2-40B4-BE49-F238E27FC236}">
              <a16:creationId xmlns:a16="http://schemas.microsoft.com/office/drawing/2014/main" id="{4A3FB804-6785-4128-A2DC-C47CAD27FE5B}"/>
            </a:ext>
          </a:extLst>
        </xdr:cNvPr>
        <xdr:cNvSpPr txBox="1"/>
      </xdr:nvSpPr>
      <xdr:spPr>
        <a:xfrm>
          <a:off x="14414500" y="165854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864" name="直線コネクタ 863">
          <a:extLst>
            <a:ext uri="{FF2B5EF4-FFF2-40B4-BE49-F238E27FC236}">
              <a16:creationId xmlns:a16="http://schemas.microsoft.com/office/drawing/2014/main" id="{F20A4452-5AF6-4DBE-B0B5-181E7D8B7F11}"/>
            </a:ext>
          </a:extLst>
        </xdr:cNvPr>
        <xdr:cNvCxnSpPr/>
      </xdr:nvCxnSpPr>
      <xdr:spPr>
        <a:xfrm>
          <a:off x="14287500" y="16802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82204</xdr:rowOff>
    </xdr:from>
    <xdr:ext cx="405111" cy="259045"/>
    <xdr:sp macro="" textlink="">
      <xdr:nvSpPr>
        <xdr:cNvPr id="865" name="【公民館】&#10;有形固定資産減価償却率平均値テキスト">
          <a:extLst>
            <a:ext uri="{FF2B5EF4-FFF2-40B4-BE49-F238E27FC236}">
              <a16:creationId xmlns:a16="http://schemas.microsoft.com/office/drawing/2014/main" id="{3024A0CE-248E-42AE-96C8-503D488CE81A}"/>
            </a:ext>
          </a:extLst>
        </xdr:cNvPr>
        <xdr:cNvSpPr txBox="1"/>
      </xdr:nvSpPr>
      <xdr:spPr>
        <a:xfrm>
          <a:off x="14414500" y="176844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866" name="フローチャート: 判断 865">
          <a:extLst>
            <a:ext uri="{FF2B5EF4-FFF2-40B4-BE49-F238E27FC236}">
              <a16:creationId xmlns:a16="http://schemas.microsoft.com/office/drawing/2014/main" id="{061F69F7-E6B4-49C6-B996-61554D97AA7C}"/>
            </a:ext>
          </a:extLst>
        </xdr:cNvPr>
        <xdr:cNvSpPr/>
      </xdr:nvSpPr>
      <xdr:spPr>
        <a:xfrm>
          <a:off x="14325600" y="1770597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867" name="フローチャート: 判断 866">
          <a:extLst>
            <a:ext uri="{FF2B5EF4-FFF2-40B4-BE49-F238E27FC236}">
              <a16:creationId xmlns:a16="http://schemas.microsoft.com/office/drawing/2014/main" id="{ED51DE91-9677-4945-9C35-826F98C8D722}"/>
            </a:ext>
          </a:extLst>
        </xdr:cNvPr>
        <xdr:cNvSpPr/>
      </xdr:nvSpPr>
      <xdr:spPr>
        <a:xfrm>
          <a:off x="13578840" y="176896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868" name="フローチャート: 判断 867">
          <a:extLst>
            <a:ext uri="{FF2B5EF4-FFF2-40B4-BE49-F238E27FC236}">
              <a16:creationId xmlns:a16="http://schemas.microsoft.com/office/drawing/2014/main" id="{BF08E198-2830-41E1-9A79-153BA7C25959}"/>
            </a:ext>
          </a:extLst>
        </xdr:cNvPr>
        <xdr:cNvSpPr/>
      </xdr:nvSpPr>
      <xdr:spPr>
        <a:xfrm>
          <a:off x="12804140" y="177010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869" name="フローチャート: 判断 868">
          <a:extLst>
            <a:ext uri="{FF2B5EF4-FFF2-40B4-BE49-F238E27FC236}">
              <a16:creationId xmlns:a16="http://schemas.microsoft.com/office/drawing/2014/main" id="{EEC12ACF-0885-4B4A-A70A-A595F805D34B}"/>
            </a:ext>
          </a:extLst>
        </xdr:cNvPr>
        <xdr:cNvSpPr/>
      </xdr:nvSpPr>
      <xdr:spPr>
        <a:xfrm>
          <a:off x="12029440" y="176863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49893</xdr:rowOff>
    </xdr:from>
    <xdr:to>
      <xdr:col>67</xdr:col>
      <xdr:colOff>101600</xdr:colOff>
      <xdr:row>105</xdr:row>
      <xdr:rowOff>151493</xdr:rowOff>
    </xdr:to>
    <xdr:sp macro="" textlink="">
      <xdr:nvSpPr>
        <xdr:cNvPr id="870" name="フローチャート: 判断 869">
          <a:extLst>
            <a:ext uri="{FF2B5EF4-FFF2-40B4-BE49-F238E27FC236}">
              <a16:creationId xmlns:a16="http://schemas.microsoft.com/office/drawing/2014/main" id="{19ADC927-E697-46E4-B157-C5088C9793AB}"/>
            </a:ext>
          </a:extLst>
        </xdr:cNvPr>
        <xdr:cNvSpPr/>
      </xdr:nvSpPr>
      <xdr:spPr>
        <a:xfrm>
          <a:off x="1123188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2BF159AB-7F34-4B5E-9237-BE6C390335D8}"/>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90112B6E-E63B-431F-BB6F-DCDD4EF2EB1F}"/>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B4FA3622-A7D8-4513-8FE1-5907821D42E7}"/>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59B7C1C0-79BC-4BB1-B4D4-127D2A036883}"/>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A1C6AD02-BA16-4481-9E82-173B76C2399B}"/>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23768</xdr:rowOff>
    </xdr:from>
    <xdr:to>
      <xdr:col>85</xdr:col>
      <xdr:colOff>177800</xdr:colOff>
      <xdr:row>105</xdr:row>
      <xdr:rowOff>125368</xdr:rowOff>
    </xdr:to>
    <xdr:sp macro="" textlink="">
      <xdr:nvSpPr>
        <xdr:cNvPr id="876" name="楕円 875">
          <a:extLst>
            <a:ext uri="{FF2B5EF4-FFF2-40B4-BE49-F238E27FC236}">
              <a16:creationId xmlns:a16="http://schemas.microsoft.com/office/drawing/2014/main" id="{371A246B-FBCA-43AF-84C7-C82AC788DCBE}"/>
            </a:ext>
          </a:extLst>
        </xdr:cNvPr>
        <xdr:cNvSpPr/>
      </xdr:nvSpPr>
      <xdr:spPr>
        <a:xfrm>
          <a:off x="14325600" y="1762596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46645</xdr:rowOff>
    </xdr:from>
    <xdr:ext cx="405111" cy="259045"/>
    <xdr:sp macro="" textlink="">
      <xdr:nvSpPr>
        <xdr:cNvPr id="877" name="【公民館】&#10;有形固定資産減価償却率該当値テキスト">
          <a:extLst>
            <a:ext uri="{FF2B5EF4-FFF2-40B4-BE49-F238E27FC236}">
              <a16:creationId xmlns:a16="http://schemas.microsoft.com/office/drawing/2014/main" id="{3FB3A69C-AE0D-48FA-8DC2-1D03D63C3C01}"/>
            </a:ext>
          </a:extLst>
        </xdr:cNvPr>
        <xdr:cNvSpPr txBox="1"/>
      </xdr:nvSpPr>
      <xdr:spPr>
        <a:xfrm>
          <a:off x="14414500" y="17481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4173</xdr:rowOff>
    </xdr:from>
    <xdr:to>
      <xdr:col>81</xdr:col>
      <xdr:colOff>101600</xdr:colOff>
      <xdr:row>105</xdr:row>
      <xdr:rowOff>105773</xdr:rowOff>
    </xdr:to>
    <xdr:sp macro="" textlink="">
      <xdr:nvSpPr>
        <xdr:cNvPr id="878" name="楕円 877">
          <a:extLst>
            <a:ext uri="{FF2B5EF4-FFF2-40B4-BE49-F238E27FC236}">
              <a16:creationId xmlns:a16="http://schemas.microsoft.com/office/drawing/2014/main" id="{F7937176-F4C6-4F2C-B48B-7E8845C15AE2}"/>
            </a:ext>
          </a:extLst>
        </xdr:cNvPr>
        <xdr:cNvSpPr/>
      </xdr:nvSpPr>
      <xdr:spPr>
        <a:xfrm>
          <a:off x="13578840" y="1760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54973</xdr:rowOff>
    </xdr:from>
    <xdr:to>
      <xdr:col>85</xdr:col>
      <xdr:colOff>127000</xdr:colOff>
      <xdr:row>105</xdr:row>
      <xdr:rowOff>74568</xdr:rowOff>
    </xdr:to>
    <xdr:cxnSp macro="">
      <xdr:nvCxnSpPr>
        <xdr:cNvPr id="879" name="直線コネクタ 878">
          <a:extLst>
            <a:ext uri="{FF2B5EF4-FFF2-40B4-BE49-F238E27FC236}">
              <a16:creationId xmlns:a16="http://schemas.microsoft.com/office/drawing/2014/main" id="{42499D2A-B21D-4B36-993B-D8E51FCB29A2}"/>
            </a:ext>
          </a:extLst>
        </xdr:cNvPr>
        <xdr:cNvCxnSpPr/>
      </xdr:nvCxnSpPr>
      <xdr:spPr>
        <a:xfrm>
          <a:off x="13629640" y="17657173"/>
          <a:ext cx="74676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880" name="楕円 879">
          <a:extLst>
            <a:ext uri="{FF2B5EF4-FFF2-40B4-BE49-F238E27FC236}">
              <a16:creationId xmlns:a16="http://schemas.microsoft.com/office/drawing/2014/main" id="{A191CA96-6C91-4F47-8E4C-1651665AA5B2}"/>
            </a:ext>
          </a:extLst>
        </xdr:cNvPr>
        <xdr:cNvSpPr/>
      </xdr:nvSpPr>
      <xdr:spPr>
        <a:xfrm>
          <a:off x="12804140" y="175579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2721</xdr:rowOff>
    </xdr:from>
    <xdr:to>
      <xdr:col>81</xdr:col>
      <xdr:colOff>50800</xdr:colOff>
      <xdr:row>105</xdr:row>
      <xdr:rowOff>54973</xdr:rowOff>
    </xdr:to>
    <xdr:cxnSp macro="">
      <xdr:nvCxnSpPr>
        <xdr:cNvPr id="881" name="直線コネクタ 880">
          <a:extLst>
            <a:ext uri="{FF2B5EF4-FFF2-40B4-BE49-F238E27FC236}">
              <a16:creationId xmlns:a16="http://schemas.microsoft.com/office/drawing/2014/main" id="{795C8BAA-FC90-4857-94E2-BECEDEABAE7A}"/>
            </a:ext>
          </a:extLst>
        </xdr:cNvPr>
        <xdr:cNvCxnSpPr/>
      </xdr:nvCxnSpPr>
      <xdr:spPr>
        <a:xfrm>
          <a:off x="12854940" y="17604921"/>
          <a:ext cx="7747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72752</xdr:rowOff>
    </xdr:from>
    <xdr:to>
      <xdr:col>72</xdr:col>
      <xdr:colOff>38100</xdr:colOff>
      <xdr:row>105</xdr:row>
      <xdr:rowOff>2902</xdr:rowOff>
    </xdr:to>
    <xdr:sp macro="" textlink="">
      <xdr:nvSpPr>
        <xdr:cNvPr id="882" name="楕円 881">
          <a:extLst>
            <a:ext uri="{FF2B5EF4-FFF2-40B4-BE49-F238E27FC236}">
              <a16:creationId xmlns:a16="http://schemas.microsoft.com/office/drawing/2014/main" id="{2AC2910D-9FA0-4208-92AA-3BC3B2279B1B}"/>
            </a:ext>
          </a:extLst>
        </xdr:cNvPr>
        <xdr:cNvSpPr/>
      </xdr:nvSpPr>
      <xdr:spPr>
        <a:xfrm>
          <a:off x="12029440" y="175073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123552</xdr:rowOff>
    </xdr:from>
    <xdr:to>
      <xdr:col>76</xdr:col>
      <xdr:colOff>114300</xdr:colOff>
      <xdr:row>105</xdr:row>
      <xdr:rowOff>2721</xdr:rowOff>
    </xdr:to>
    <xdr:cxnSp macro="">
      <xdr:nvCxnSpPr>
        <xdr:cNvPr id="883" name="直線コネクタ 882">
          <a:extLst>
            <a:ext uri="{FF2B5EF4-FFF2-40B4-BE49-F238E27FC236}">
              <a16:creationId xmlns:a16="http://schemas.microsoft.com/office/drawing/2014/main" id="{F02DDA6B-4A1C-4442-ADB2-DF6D41E31BBA}"/>
            </a:ext>
          </a:extLst>
        </xdr:cNvPr>
        <xdr:cNvCxnSpPr/>
      </xdr:nvCxnSpPr>
      <xdr:spPr>
        <a:xfrm>
          <a:off x="12072620" y="17558112"/>
          <a:ext cx="782320" cy="4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18869</xdr:rowOff>
    </xdr:from>
    <xdr:to>
      <xdr:col>67</xdr:col>
      <xdr:colOff>101600</xdr:colOff>
      <xdr:row>104</xdr:row>
      <xdr:rowOff>120469</xdr:rowOff>
    </xdr:to>
    <xdr:sp macro="" textlink="">
      <xdr:nvSpPr>
        <xdr:cNvPr id="884" name="楕円 883">
          <a:extLst>
            <a:ext uri="{FF2B5EF4-FFF2-40B4-BE49-F238E27FC236}">
              <a16:creationId xmlns:a16="http://schemas.microsoft.com/office/drawing/2014/main" id="{F0690082-551C-4CC9-B91E-CD127E99AEAC}"/>
            </a:ext>
          </a:extLst>
        </xdr:cNvPr>
        <xdr:cNvSpPr/>
      </xdr:nvSpPr>
      <xdr:spPr>
        <a:xfrm>
          <a:off x="11231880" y="17453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69669</xdr:rowOff>
    </xdr:from>
    <xdr:to>
      <xdr:col>71</xdr:col>
      <xdr:colOff>177800</xdr:colOff>
      <xdr:row>104</xdr:row>
      <xdr:rowOff>123552</xdr:rowOff>
    </xdr:to>
    <xdr:cxnSp macro="">
      <xdr:nvCxnSpPr>
        <xdr:cNvPr id="885" name="直線コネクタ 884">
          <a:extLst>
            <a:ext uri="{FF2B5EF4-FFF2-40B4-BE49-F238E27FC236}">
              <a16:creationId xmlns:a16="http://schemas.microsoft.com/office/drawing/2014/main" id="{B45B9E55-C2D5-4EDA-AFAB-A6ABA65815BF}"/>
            </a:ext>
          </a:extLst>
        </xdr:cNvPr>
        <xdr:cNvCxnSpPr/>
      </xdr:nvCxnSpPr>
      <xdr:spPr>
        <a:xfrm>
          <a:off x="11282680" y="17504229"/>
          <a:ext cx="789940" cy="5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8726</xdr:rowOff>
    </xdr:from>
    <xdr:ext cx="405111" cy="259045"/>
    <xdr:sp macro="" textlink="">
      <xdr:nvSpPr>
        <xdr:cNvPr id="886" name="n_1aveValue【公民館】&#10;有形固定資産減価償却率">
          <a:extLst>
            <a:ext uri="{FF2B5EF4-FFF2-40B4-BE49-F238E27FC236}">
              <a16:creationId xmlns:a16="http://schemas.microsoft.com/office/drawing/2014/main" id="{BC971FC6-73A0-421B-82BD-BDB154F9CC2B}"/>
            </a:ext>
          </a:extLst>
        </xdr:cNvPr>
        <xdr:cNvSpPr txBox="1"/>
      </xdr:nvSpPr>
      <xdr:spPr>
        <a:xfrm>
          <a:off x="13437244" y="1777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20156</xdr:rowOff>
    </xdr:from>
    <xdr:ext cx="405111" cy="259045"/>
    <xdr:sp macro="" textlink="">
      <xdr:nvSpPr>
        <xdr:cNvPr id="887" name="n_2aveValue【公民館】&#10;有形固定資産減価償却率">
          <a:extLst>
            <a:ext uri="{FF2B5EF4-FFF2-40B4-BE49-F238E27FC236}">
              <a16:creationId xmlns:a16="http://schemas.microsoft.com/office/drawing/2014/main" id="{019EF2F2-525E-4807-8A0A-52642F4249A2}"/>
            </a:ext>
          </a:extLst>
        </xdr:cNvPr>
        <xdr:cNvSpPr txBox="1"/>
      </xdr:nvSpPr>
      <xdr:spPr>
        <a:xfrm>
          <a:off x="12675244" y="17789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5459</xdr:rowOff>
    </xdr:from>
    <xdr:ext cx="405111" cy="259045"/>
    <xdr:sp macro="" textlink="">
      <xdr:nvSpPr>
        <xdr:cNvPr id="888" name="n_3aveValue【公民館】&#10;有形固定資産減価償却率">
          <a:extLst>
            <a:ext uri="{FF2B5EF4-FFF2-40B4-BE49-F238E27FC236}">
              <a16:creationId xmlns:a16="http://schemas.microsoft.com/office/drawing/2014/main" id="{DB92A2CD-7FFF-4BB9-80B0-29BFF50EB6CE}"/>
            </a:ext>
          </a:extLst>
        </xdr:cNvPr>
        <xdr:cNvSpPr txBox="1"/>
      </xdr:nvSpPr>
      <xdr:spPr>
        <a:xfrm>
          <a:off x="11900544" y="17775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142620</xdr:rowOff>
    </xdr:from>
    <xdr:ext cx="405111" cy="259045"/>
    <xdr:sp macro="" textlink="">
      <xdr:nvSpPr>
        <xdr:cNvPr id="889" name="n_4aveValue【公民館】&#10;有形固定資産減価償却率">
          <a:extLst>
            <a:ext uri="{FF2B5EF4-FFF2-40B4-BE49-F238E27FC236}">
              <a16:creationId xmlns:a16="http://schemas.microsoft.com/office/drawing/2014/main" id="{7C59739B-2FB9-4E79-8B97-478FA3D2CD0D}"/>
            </a:ext>
          </a:extLst>
        </xdr:cNvPr>
        <xdr:cNvSpPr txBox="1"/>
      </xdr:nvSpPr>
      <xdr:spPr>
        <a:xfrm>
          <a:off x="11102984" y="17744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122300</xdr:rowOff>
    </xdr:from>
    <xdr:ext cx="405111" cy="259045"/>
    <xdr:sp macro="" textlink="">
      <xdr:nvSpPr>
        <xdr:cNvPr id="890" name="n_1mainValue【公民館】&#10;有形固定資産減価償却率">
          <a:extLst>
            <a:ext uri="{FF2B5EF4-FFF2-40B4-BE49-F238E27FC236}">
              <a16:creationId xmlns:a16="http://schemas.microsoft.com/office/drawing/2014/main" id="{1A7642D7-54EE-485D-A86C-F21FCAC1757B}"/>
            </a:ext>
          </a:extLst>
        </xdr:cNvPr>
        <xdr:cNvSpPr txBox="1"/>
      </xdr:nvSpPr>
      <xdr:spPr>
        <a:xfrm>
          <a:off x="13437244" y="1738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70048</xdr:rowOff>
    </xdr:from>
    <xdr:ext cx="405111" cy="259045"/>
    <xdr:sp macro="" textlink="">
      <xdr:nvSpPr>
        <xdr:cNvPr id="891" name="n_2mainValue【公民館】&#10;有形固定資産減価償却率">
          <a:extLst>
            <a:ext uri="{FF2B5EF4-FFF2-40B4-BE49-F238E27FC236}">
              <a16:creationId xmlns:a16="http://schemas.microsoft.com/office/drawing/2014/main" id="{DEF5F603-EE39-4B12-B301-7822944D1EBB}"/>
            </a:ext>
          </a:extLst>
        </xdr:cNvPr>
        <xdr:cNvSpPr txBox="1"/>
      </xdr:nvSpPr>
      <xdr:spPr>
        <a:xfrm>
          <a:off x="12675244" y="17336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19429</xdr:rowOff>
    </xdr:from>
    <xdr:ext cx="405111" cy="259045"/>
    <xdr:sp macro="" textlink="">
      <xdr:nvSpPr>
        <xdr:cNvPr id="892" name="n_3mainValue【公民館】&#10;有形固定資産減価償却率">
          <a:extLst>
            <a:ext uri="{FF2B5EF4-FFF2-40B4-BE49-F238E27FC236}">
              <a16:creationId xmlns:a16="http://schemas.microsoft.com/office/drawing/2014/main" id="{CCA8107F-0DD3-41CB-B532-3C5E5A996150}"/>
            </a:ext>
          </a:extLst>
        </xdr:cNvPr>
        <xdr:cNvSpPr txBox="1"/>
      </xdr:nvSpPr>
      <xdr:spPr>
        <a:xfrm>
          <a:off x="11900544" y="1728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136996</xdr:rowOff>
    </xdr:from>
    <xdr:ext cx="405111" cy="259045"/>
    <xdr:sp macro="" textlink="">
      <xdr:nvSpPr>
        <xdr:cNvPr id="893" name="n_4mainValue【公民館】&#10;有形固定資産減価償却率">
          <a:extLst>
            <a:ext uri="{FF2B5EF4-FFF2-40B4-BE49-F238E27FC236}">
              <a16:creationId xmlns:a16="http://schemas.microsoft.com/office/drawing/2014/main" id="{40DDD878-1744-44E0-81A1-66B789ED1EF2}"/>
            </a:ext>
          </a:extLst>
        </xdr:cNvPr>
        <xdr:cNvSpPr txBox="1"/>
      </xdr:nvSpPr>
      <xdr:spPr>
        <a:xfrm>
          <a:off x="11102984" y="17236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B4165ECE-B915-4B06-8585-E8CA57164FEB}"/>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78C2A2A3-74F4-4FA7-9098-F9F9414C24F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69AC1CA9-A861-45C1-B170-755322F1FF4E}"/>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FCFE621D-3B32-445C-A33D-2784541AB851}"/>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C72BC427-4F47-45FF-B5D3-6C7907D68EB1}"/>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D88C5833-DE36-488B-BA7E-5191881B9781}"/>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638A23BC-BF2B-40F8-81CA-FE4BB0C38EC1}"/>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17D4E314-BF5F-414C-82FF-A6719EBE8CA9}"/>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a:extLst>
            <a:ext uri="{FF2B5EF4-FFF2-40B4-BE49-F238E27FC236}">
              <a16:creationId xmlns:a16="http://schemas.microsoft.com/office/drawing/2014/main" id="{0392698E-C71F-45D6-9C14-8DA7538EA10D}"/>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8E961A91-1747-405A-9845-BB5CAB3EDB26}"/>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4" name="直線コネクタ 903">
          <a:extLst>
            <a:ext uri="{FF2B5EF4-FFF2-40B4-BE49-F238E27FC236}">
              <a16:creationId xmlns:a16="http://schemas.microsoft.com/office/drawing/2014/main" id="{75B1CB22-7342-4CD9-8AFA-DE602726B1AD}"/>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5" name="テキスト ボックス 904">
          <a:extLst>
            <a:ext uri="{FF2B5EF4-FFF2-40B4-BE49-F238E27FC236}">
              <a16:creationId xmlns:a16="http://schemas.microsoft.com/office/drawing/2014/main" id="{2246AB90-2D26-4245-BA60-C39CB0B67B1E}"/>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6" name="直線コネクタ 905">
          <a:extLst>
            <a:ext uri="{FF2B5EF4-FFF2-40B4-BE49-F238E27FC236}">
              <a16:creationId xmlns:a16="http://schemas.microsoft.com/office/drawing/2014/main" id="{2F3883BD-48C3-4447-B4CA-50FF8331714E}"/>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7" name="テキスト ボックス 906">
          <a:extLst>
            <a:ext uri="{FF2B5EF4-FFF2-40B4-BE49-F238E27FC236}">
              <a16:creationId xmlns:a16="http://schemas.microsoft.com/office/drawing/2014/main" id="{F579597D-5E60-4A42-BA75-851ED88429BB}"/>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8" name="直線コネクタ 907">
          <a:extLst>
            <a:ext uri="{FF2B5EF4-FFF2-40B4-BE49-F238E27FC236}">
              <a16:creationId xmlns:a16="http://schemas.microsoft.com/office/drawing/2014/main" id="{F9BE3B6E-EE95-4067-A939-37CBC11EAF5E}"/>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9" name="テキスト ボックス 908">
          <a:extLst>
            <a:ext uri="{FF2B5EF4-FFF2-40B4-BE49-F238E27FC236}">
              <a16:creationId xmlns:a16="http://schemas.microsoft.com/office/drawing/2014/main" id="{F5885130-BF68-4099-B6FE-C96F7EA46FE5}"/>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0" name="直線コネクタ 909">
          <a:extLst>
            <a:ext uri="{FF2B5EF4-FFF2-40B4-BE49-F238E27FC236}">
              <a16:creationId xmlns:a16="http://schemas.microsoft.com/office/drawing/2014/main" id="{60361E37-CFD4-4382-A20E-61F7DD104EDE}"/>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1" name="テキスト ボックス 910">
          <a:extLst>
            <a:ext uri="{FF2B5EF4-FFF2-40B4-BE49-F238E27FC236}">
              <a16:creationId xmlns:a16="http://schemas.microsoft.com/office/drawing/2014/main" id="{FD87BE37-694F-4688-B078-0224F332E00B}"/>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a:extLst>
            <a:ext uri="{FF2B5EF4-FFF2-40B4-BE49-F238E27FC236}">
              <a16:creationId xmlns:a16="http://schemas.microsoft.com/office/drawing/2014/main" id="{96E816AB-1EB9-4343-8C0D-E1583407715D}"/>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3" name="テキスト ボックス 912">
          <a:extLst>
            <a:ext uri="{FF2B5EF4-FFF2-40B4-BE49-F238E27FC236}">
              <a16:creationId xmlns:a16="http://schemas.microsoft.com/office/drawing/2014/main" id="{C43823F7-8BCB-48B9-BAD9-F152C89B4E3E}"/>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公民館】&#10;一人当たり面積グラフ枠">
          <a:extLst>
            <a:ext uri="{FF2B5EF4-FFF2-40B4-BE49-F238E27FC236}">
              <a16:creationId xmlns:a16="http://schemas.microsoft.com/office/drawing/2014/main" id="{57709854-DBDF-422A-9CD9-255095532161}"/>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915" name="直線コネクタ 914">
          <a:extLst>
            <a:ext uri="{FF2B5EF4-FFF2-40B4-BE49-F238E27FC236}">
              <a16:creationId xmlns:a16="http://schemas.microsoft.com/office/drawing/2014/main" id="{60A49E96-0D1C-46D7-9A73-E68992FE591F}"/>
            </a:ext>
          </a:extLst>
        </xdr:cNvPr>
        <xdr:cNvCxnSpPr/>
      </xdr:nvCxnSpPr>
      <xdr:spPr>
        <a:xfrm flipV="1">
          <a:off x="19509104" y="16869918"/>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916" name="【公民館】&#10;一人当たり面積最小値テキスト">
          <a:extLst>
            <a:ext uri="{FF2B5EF4-FFF2-40B4-BE49-F238E27FC236}">
              <a16:creationId xmlns:a16="http://schemas.microsoft.com/office/drawing/2014/main" id="{5A435095-4259-418F-9EA8-B6E1B0E51620}"/>
            </a:ext>
          </a:extLst>
        </xdr:cNvPr>
        <xdr:cNvSpPr txBox="1"/>
      </xdr:nvSpPr>
      <xdr:spPr>
        <a:xfrm>
          <a:off x="19547840" y="1813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917" name="直線コネクタ 916">
          <a:extLst>
            <a:ext uri="{FF2B5EF4-FFF2-40B4-BE49-F238E27FC236}">
              <a16:creationId xmlns:a16="http://schemas.microsoft.com/office/drawing/2014/main" id="{06E5F8A8-3CC5-430E-AC9E-1B6DD3CA2D13}"/>
            </a:ext>
          </a:extLst>
        </xdr:cNvPr>
        <xdr:cNvCxnSpPr/>
      </xdr:nvCxnSpPr>
      <xdr:spPr>
        <a:xfrm>
          <a:off x="19443700" y="181310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918" name="【公民館】&#10;一人当たり面積最大値テキスト">
          <a:extLst>
            <a:ext uri="{FF2B5EF4-FFF2-40B4-BE49-F238E27FC236}">
              <a16:creationId xmlns:a16="http://schemas.microsoft.com/office/drawing/2014/main" id="{58314791-7038-4E24-AE75-A23C164E9EA0}"/>
            </a:ext>
          </a:extLst>
        </xdr:cNvPr>
        <xdr:cNvSpPr txBox="1"/>
      </xdr:nvSpPr>
      <xdr:spPr>
        <a:xfrm>
          <a:off x="19547840" y="16648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919" name="直線コネクタ 918">
          <a:extLst>
            <a:ext uri="{FF2B5EF4-FFF2-40B4-BE49-F238E27FC236}">
              <a16:creationId xmlns:a16="http://schemas.microsoft.com/office/drawing/2014/main" id="{14C5BBD8-418F-497B-B86B-10D254269807}"/>
            </a:ext>
          </a:extLst>
        </xdr:cNvPr>
        <xdr:cNvCxnSpPr/>
      </xdr:nvCxnSpPr>
      <xdr:spPr>
        <a:xfrm>
          <a:off x="19443700" y="168699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2557</xdr:rowOff>
    </xdr:from>
    <xdr:ext cx="469744" cy="259045"/>
    <xdr:sp macro="" textlink="">
      <xdr:nvSpPr>
        <xdr:cNvPr id="920" name="【公民館】&#10;一人当たり面積平均値テキスト">
          <a:extLst>
            <a:ext uri="{FF2B5EF4-FFF2-40B4-BE49-F238E27FC236}">
              <a16:creationId xmlns:a16="http://schemas.microsoft.com/office/drawing/2014/main" id="{EF5FE636-88D7-4A98-94BD-9B49EAAEDFC5}"/>
            </a:ext>
          </a:extLst>
        </xdr:cNvPr>
        <xdr:cNvSpPr txBox="1"/>
      </xdr:nvSpPr>
      <xdr:spPr>
        <a:xfrm>
          <a:off x="19547840" y="17604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921" name="フローチャート: 判断 920">
          <a:extLst>
            <a:ext uri="{FF2B5EF4-FFF2-40B4-BE49-F238E27FC236}">
              <a16:creationId xmlns:a16="http://schemas.microsoft.com/office/drawing/2014/main" id="{6D8E7F09-32E1-4566-8CAB-42217CE6310B}"/>
            </a:ext>
          </a:extLst>
        </xdr:cNvPr>
        <xdr:cNvSpPr/>
      </xdr:nvSpPr>
      <xdr:spPr>
        <a:xfrm>
          <a:off x="19458940" y="17753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922" name="フローチャート: 判断 921">
          <a:extLst>
            <a:ext uri="{FF2B5EF4-FFF2-40B4-BE49-F238E27FC236}">
              <a16:creationId xmlns:a16="http://schemas.microsoft.com/office/drawing/2014/main" id="{386A6350-333B-4BC7-88C2-880A84363F86}"/>
            </a:ext>
          </a:extLst>
        </xdr:cNvPr>
        <xdr:cNvSpPr/>
      </xdr:nvSpPr>
      <xdr:spPr>
        <a:xfrm>
          <a:off x="18735040" y="177533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923" name="フローチャート: 判断 922">
          <a:extLst>
            <a:ext uri="{FF2B5EF4-FFF2-40B4-BE49-F238E27FC236}">
              <a16:creationId xmlns:a16="http://schemas.microsoft.com/office/drawing/2014/main" id="{2AA85063-1142-4B66-A0DA-8C4BC7452283}"/>
            </a:ext>
          </a:extLst>
        </xdr:cNvPr>
        <xdr:cNvSpPr/>
      </xdr:nvSpPr>
      <xdr:spPr>
        <a:xfrm>
          <a:off x="17937480" y="177647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924" name="フローチャート: 判断 923">
          <a:extLst>
            <a:ext uri="{FF2B5EF4-FFF2-40B4-BE49-F238E27FC236}">
              <a16:creationId xmlns:a16="http://schemas.microsoft.com/office/drawing/2014/main" id="{9F2BE7EF-3757-4BAF-A6D8-BB9F4BD4246F}"/>
            </a:ext>
          </a:extLst>
        </xdr:cNvPr>
        <xdr:cNvSpPr/>
      </xdr:nvSpPr>
      <xdr:spPr>
        <a:xfrm>
          <a:off x="17162780" y="17753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153415</xdr:rowOff>
    </xdr:from>
    <xdr:to>
      <xdr:col>98</xdr:col>
      <xdr:colOff>38100</xdr:colOff>
      <xdr:row>106</xdr:row>
      <xdr:rowOff>83565</xdr:rowOff>
    </xdr:to>
    <xdr:sp macro="" textlink="">
      <xdr:nvSpPr>
        <xdr:cNvPr id="925" name="フローチャート: 判断 924">
          <a:extLst>
            <a:ext uri="{FF2B5EF4-FFF2-40B4-BE49-F238E27FC236}">
              <a16:creationId xmlns:a16="http://schemas.microsoft.com/office/drawing/2014/main" id="{74CA63A2-7983-4C17-9223-7EC00E2B1FDE}"/>
            </a:ext>
          </a:extLst>
        </xdr:cNvPr>
        <xdr:cNvSpPr/>
      </xdr:nvSpPr>
      <xdr:spPr>
        <a:xfrm>
          <a:off x="16388080" y="177556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FF363280-73C8-49CA-96A6-90F5594C6879}"/>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0102138E-B49A-4DB7-9656-C0B05DDC526E}"/>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37C79D58-D9F5-42B8-8A5B-7C4B606EF611}"/>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43CB7CB2-23A9-4983-9C3A-FB9D910F77B9}"/>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209E67C5-5C03-431E-8BC2-264769A3FBEE}"/>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50546</xdr:rowOff>
    </xdr:from>
    <xdr:to>
      <xdr:col>116</xdr:col>
      <xdr:colOff>114300</xdr:colOff>
      <xdr:row>107</xdr:row>
      <xdr:rowOff>152146</xdr:rowOff>
    </xdr:to>
    <xdr:sp macro="" textlink="">
      <xdr:nvSpPr>
        <xdr:cNvPr id="931" name="楕円 930">
          <a:extLst>
            <a:ext uri="{FF2B5EF4-FFF2-40B4-BE49-F238E27FC236}">
              <a16:creationId xmlns:a16="http://schemas.microsoft.com/office/drawing/2014/main" id="{879F60D0-09E0-4C22-A482-18D14CAB3B2E}"/>
            </a:ext>
          </a:extLst>
        </xdr:cNvPr>
        <xdr:cNvSpPr/>
      </xdr:nvSpPr>
      <xdr:spPr>
        <a:xfrm>
          <a:off x="19458940" y="1798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136923</xdr:rowOff>
    </xdr:from>
    <xdr:ext cx="469744" cy="259045"/>
    <xdr:sp macro="" textlink="">
      <xdr:nvSpPr>
        <xdr:cNvPr id="932" name="【公民館】&#10;一人当たり面積該当値テキスト">
          <a:extLst>
            <a:ext uri="{FF2B5EF4-FFF2-40B4-BE49-F238E27FC236}">
              <a16:creationId xmlns:a16="http://schemas.microsoft.com/office/drawing/2014/main" id="{21B186D0-8F31-4A71-A2B8-8C431F06E68B}"/>
            </a:ext>
          </a:extLst>
        </xdr:cNvPr>
        <xdr:cNvSpPr txBox="1"/>
      </xdr:nvSpPr>
      <xdr:spPr>
        <a:xfrm>
          <a:off x="19547840" y="17906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52832</xdr:rowOff>
    </xdr:from>
    <xdr:to>
      <xdr:col>112</xdr:col>
      <xdr:colOff>38100</xdr:colOff>
      <xdr:row>107</xdr:row>
      <xdr:rowOff>154432</xdr:rowOff>
    </xdr:to>
    <xdr:sp macro="" textlink="">
      <xdr:nvSpPr>
        <xdr:cNvPr id="933" name="楕円 932">
          <a:extLst>
            <a:ext uri="{FF2B5EF4-FFF2-40B4-BE49-F238E27FC236}">
              <a16:creationId xmlns:a16="http://schemas.microsoft.com/office/drawing/2014/main" id="{A8DCCD72-E00B-4ADF-813E-955DA9E104E6}"/>
            </a:ext>
          </a:extLst>
        </xdr:cNvPr>
        <xdr:cNvSpPr/>
      </xdr:nvSpPr>
      <xdr:spPr>
        <a:xfrm>
          <a:off x="18735040" y="179903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101346</xdr:rowOff>
    </xdr:from>
    <xdr:to>
      <xdr:col>116</xdr:col>
      <xdr:colOff>63500</xdr:colOff>
      <xdr:row>107</xdr:row>
      <xdr:rowOff>103632</xdr:rowOff>
    </xdr:to>
    <xdr:cxnSp macro="">
      <xdr:nvCxnSpPr>
        <xdr:cNvPr id="934" name="直線コネクタ 933">
          <a:extLst>
            <a:ext uri="{FF2B5EF4-FFF2-40B4-BE49-F238E27FC236}">
              <a16:creationId xmlns:a16="http://schemas.microsoft.com/office/drawing/2014/main" id="{17C06586-8F67-4D7E-8284-4BD2CFC7894F}"/>
            </a:ext>
          </a:extLst>
        </xdr:cNvPr>
        <xdr:cNvCxnSpPr/>
      </xdr:nvCxnSpPr>
      <xdr:spPr>
        <a:xfrm flipV="1">
          <a:off x="18778220" y="18038826"/>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52832</xdr:rowOff>
    </xdr:from>
    <xdr:to>
      <xdr:col>107</xdr:col>
      <xdr:colOff>101600</xdr:colOff>
      <xdr:row>107</xdr:row>
      <xdr:rowOff>154432</xdr:rowOff>
    </xdr:to>
    <xdr:sp macro="" textlink="">
      <xdr:nvSpPr>
        <xdr:cNvPr id="935" name="楕円 934">
          <a:extLst>
            <a:ext uri="{FF2B5EF4-FFF2-40B4-BE49-F238E27FC236}">
              <a16:creationId xmlns:a16="http://schemas.microsoft.com/office/drawing/2014/main" id="{7D77DC22-E7F5-4E04-B2DC-AE350872609D}"/>
            </a:ext>
          </a:extLst>
        </xdr:cNvPr>
        <xdr:cNvSpPr/>
      </xdr:nvSpPr>
      <xdr:spPr>
        <a:xfrm>
          <a:off x="17937480" y="17990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103632</xdr:rowOff>
    </xdr:from>
    <xdr:to>
      <xdr:col>111</xdr:col>
      <xdr:colOff>177800</xdr:colOff>
      <xdr:row>107</xdr:row>
      <xdr:rowOff>103632</xdr:rowOff>
    </xdr:to>
    <xdr:cxnSp macro="">
      <xdr:nvCxnSpPr>
        <xdr:cNvPr id="936" name="直線コネクタ 935">
          <a:extLst>
            <a:ext uri="{FF2B5EF4-FFF2-40B4-BE49-F238E27FC236}">
              <a16:creationId xmlns:a16="http://schemas.microsoft.com/office/drawing/2014/main" id="{2A1193F9-1887-44D9-AC1A-1E4B6AD676A1}"/>
            </a:ext>
          </a:extLst>
        </xdr:cNvPr>
        <xdr:cNvCxnSpPr/>
      </xdr:nvCxnSpPr>
      <xdr:spPr>
        <a:xfrm>
          <a:off x="17988280" y="1804111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52832</xdr:rowOff>
    </xdr:from>
    <xdr:to>
      <xdr:col>102</xdr:col>
      <xdr:colOff>165100</xdr:colOff>
      <xdr:row>107</xdr:row>
      <xdr:rowOff>154432</xdr:rowOff>
    </xdr:to>
    <xdr:sp macro="" textlink="">
      <xdr:nvSpPr>
        <xdr:cNvPr id="937" name="楕円 936">
          <a:extLst>
            <a:ext uri="{FF2B5EF4-FFF2-40B4-BE49-F238E27FC236}">
              <a16:creationId xmlns:a16="http://schemas.microsoft.com/office/drawing/2014/main" id="{26A09A01-D9E6-4FEF-B6E3-14AB2CD84080}"/>
            </a:ext>
          </a:extLst>
        </xdr:cNvPr>
        <xdr:cNvSpPr/>
      </xdr:nvSpPr>
      <xdr:spPr>
        <a:xfrm>
          <a:off x="17162780" y="17990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103632</xdr:rowOff>
    </xdr:from>
    <xdr:to>
      <xdr:col>107</xdr:col>
      <xdr:colOff>50800</xdr:colOff>
      <xdr:row>107</xdr:row>
      <xdr:rowOff>103632</xdr:rowOff>
    </xdr:to>
    <xdr:cxnSp macro="">
      <xdr:nvCxnSpPr>
        <xdr:cNvPr id="938" name="直線コネクタ 937">
          <a:extLst>
            <a:ext uri="{FF2B5EF4-FFF2-40B4-BE49-F238E27FC236}">
              <a16:creationId xmlns:a16="http://schemas.microsoft.com/office/drawing/2014/main" id="{498ACC70-E7CE-4726-8AFB-31F2A7B8B45F}"/>
            </a:ext>
          </a:extLst>
        </xdr:cNvPr>
        <xdr:cNvCxnSpPr/>
      </xdr:nvCxnSpPr>
      <xdr:spPr>
        <a:xfrm>
          <a:off x="17213580" y="1804111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52832</xdr:rowOff>
    </xdr:from>
    <xdr:to>
      <xdr:col>98</xdr:col>
      <xdr:colOff>38100</xdr:colOff>
      <xdr:row>107</xdr:row>
      <xdr:rowOff>154432</xdr:rowOff>
    </xdr:to>
    <xdr:sp macro="" textlink="">
      <xdr:nvSpPr>
        <xdr:cNvPr id="939" name="楕円 938">
          <a:extLst>
            <a:ext uri="{FF2B5EF4-FFF2-40B4-BE49-F238E27FC236}">
              <a16:creationId xmlns:a16="http://schemas.microsoft.com/office/drawing/2014/main" id="{73E2EDF5-87E2-40FC-9FE4-62331AB56620}"/>
            </a:ext>
          </a:extLst>
        </xdr:cNvPr>
        <xdr:cNvSpPr/>
      </xdr:nvSpPr>
      <xdr:spPr>
        <a:xfrm>
          <a:off x="16388080" y="179903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103632</xdr:rowOff>
    </xdr:from>
    <xdr:to>
      <xdr:col>102</xdr:col>
      <xdr:colOff>114300</xdr:colOff>
      <xdr:row>107</xdr:row>
      <xdr:rowOff>103632</xdr:rowOff>
    </xdr:to>
    <xdr:cxnSp macro="">
      <xdr:nvCxnSpPr>
        <xdr:cNvPr id="940" name="直線コネクタ 939">
          <a:extLst>
            <a:ext uri="{FF2B5EF4-FFF2-40B4-BE49-F238E27FC236}">
              <a16:creationId xmlns:a16="http://schemas.microsoft.com/office/drawing/2014/main" id="{E55F7265-E6F9-47A7-B0DD-F7DB265ECA74}"/>
            </a:ext>
          </a:extLst>
        </xdr:cNvPr>
        <xdr:cNvCxnSpPr/>
      </xdr:nvCxnSpPr>
      <xdr:spPr>
        <a:xfrm>
          <a:off x="16431260" y="1804111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97807</xdr:rowOff>
    </xdr:from>
    <xdr:ext cx="469744" cy="259045"/>
    <xdr:sp macro="" textlink="">
      <xdr:nvSpPr>
        <xdr:cNvPr id="941" name="n_1aveValue【公民館】&#10;一人当たり面積">
          <a:extLst>
            <a:ext uri="{FF2B5EF4-FFF2-40B4-BE49-F238E27FC236}">
              <a16:creationId xmlns:a16="http://schemas.microsoft.com/office/drawing/2014/main" id="{97C47060-D884-4990-8969-87A4D6C6756E}"/>
            </a:ext>
          </a:extLst>
        </xdr:cNvPr>
        <xdr:cNvSpPr txBox="1"/>
      </xdr:nvSpPr>
      <xdr:spPr>
        <a:xfrm>
          <a:off x="18561127" y="1753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109238</xdr:rowOff>
    </xdr:from>
    <xdr:ext cx="469744" cy="259045"/>
    <xdr:sp macro="" textlink="">
      <xdr:nvSpPr>
        <xdr:cNvPr id="942" name="n_2aveValue【公民館】&#10;一人当たり面積">
          <a:extLst>
            <a:ext uri="{FF2B5EF4-FFF2-40B4-BE49-F238E27FC236}">
              <a16:creationId xmlns:a16="http://schemas.microsoft.com/office/drawing/2014/main" id="{7C63F033-195B-40A3-9D21-6327710BA87E}"/>
            </a:ext>
          </a:extLst>
        </xdr:cNvPr>
        <xdr:cNvSpPr txBox="1"/>
      </xdr:nvSpPr>
      <xdr:spPr>
        <a:xfrm>
          <a:off x="17776267" y="1754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97807</xdr:rowOff>
    </xdr:from>
    <xdr:ext cx="469744" cy="259045"/>
    <xdr:sp macro="" textlink="">
      <xdr:nvSpPr>
        <xdr:cNvPr id="943" name="n_3aveValue【公民館】&#10;一人当たり面積">
          <a:extLst>
            <a:ext uri="{FF2B5EF4-FFF2-40B4-BE49-F238E27FC236}">
              <a16:creationId xmlns:a16="http://schemas.microsoft.com/office/drawing/2014/main" id="{7B8F498F-4253-4A45-A636-DF625A96378D}"/>
            </a:ext>
          </a:extLst>
        </xdr:cNvPr>
        <xdr:cNvSpPr txBox="1"/>
      </xdr:nvSpPr>
      <xdr:spPr>
        <a:xfrm>
          <a:off x="17001567" y="1753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100092</xdr:rowOff>
    </xdr:from>
    <xdr:ext cx="469744" cy="259045"/>
    <xdr:sp macro="" textlink="">
      <xdr:nvSpPr>
        <xdr:cNvPr id="944" name="n_4aveValue【公民館】&#10;一人当たり面積">
          <a:extLst>
            <a:ext uri="{FF2B5EF4-FFF2-40B4-BE49-F238E27FC236}">
              <a16:creationId xmlns:a16="http://schemas.microsoft.com/office/drawing/2014/main" id="{F12786E4-0010-40BF-BBDD-30BCEF8688E2}"/>
            </a:ext>
          </a:extLst>
        </xdr:cNvPr>
        <xdr:cNvSpPr txBox="1"/>
      </xdr:nvSpPr>
      <xdr:spPr>
        <a:xfrm>
          <a:off x="16226867" y="17534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145559</xdr:rowOff>
    </xdr:from>
    <xdr:ext cx="469744" cy="259045"/>
    <xdr:sp macro="" textlink="">
      <xdr:nvSpPr>
        <xdr:cNvPr id="945" name="n_1mainValue【公民館】&#10;一人当たり面積">
          <a:extLst>
            <a:ext uri="{FF2B5EF4-FFF2-40B4-BE49-F238E27FC236}">
              <a16:creationId xmlns:a16="http://schemas.microsoft.com/office/drawing/2014/main" id="{6F0947E5-8109-4C52-8BBC-C35A387437B6}"/>
            </a:ext>
          </a:extLst>
        </xdr:cNvPr>
        <xdr:cNvSpPr txBox="1"/>
      </xdr:nvSpPr>
      <xdr:spPr>
        <a:xfrm>
          <a:off x="18561127" y="18083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145559</xdr:rowOff>
    </xdr:from>
    <xdr:ext cx="469744" cy="259045"/>
    <xdr:sp macro="" textlink="">
      <xdr:nvSpPr>
        <xdr:cNvPr id="946" name="n_2mainValue【公民館】&#10;一人当たり面積">
          <a:extLst>
            <a:ext uri="{FF2B5EF4-FFF2-40B4-BE49-F238E27FC236}">
              <a16:creationId xmlns:a16="http://schemas.microsoft.com/office/drawing/2014/main" id="{AD5773B8-8C46-41C4-ABA8-0EED334155E3}"/>
            </a:ext>
          </a:extLst>
        </xdr:cNvPr>
        <xdr:cNvSpPr txBox="1"/>
      </xdr:nvSpPr>
      <xdr:spPr>
        <a:xfrm>
          <a:off x="17776267" y="18083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145559</xdr:rowOff>
    </xdr:from>
    <xdr:ext cx="469744" cy="259045"/>
    <xdr:sp macro="" textlink="">
      <xdr:nvSpPr>
        <xdr:cNvPr id="947" name="n_3mainValue【公民館】&#10;一人当たり面積">
          <a:extLst>
            <a:ext uri="{FF2B5EF4-FFF2-40B4-BE49-F238E27FC236}">
              <a16:creationId xmlns:a16="http://schemas.microsoft.com/office/drawing/2014/main" id="{504C4F00-04DB-4656-8D5B-33CE2E3C79E1}"/>
            </a:ext>
          </a:extLst>
        </xdr:cNvPr>
        <xdr:cNvSpPr txBox="1"/>
      </xdr:nvSpPr>
      <xdr:spPr>
        <a:xfrm>
          <a:off x="17001567" y="18083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145559</xdr:rowOff>
    </xdr:from>
    <xdr:ext cx="469744" cy="259045"/>
    <xdr:sp macro="" textlink="">
      <xdr:nvSpPr>
        <xdr:cNvPr id="948" name="n_4mainValue【公民館】&#10;一人当たり面積">
          <a:extLst>
            <a:ext uri="{FF2B5EF4-FFF2-40B4-BE49-F238E27FC236}">
              <a16:creationId xmlns:a16="http://schemas.microsoft.com/office/drawing/2014/main" id="{D95D0470-E0D2-4D36-8004-385FA87BBEE2}"/>
            </a:ext>
          </a:extLst>
        </xdr:cNvPr>
        <xdr:cNvSpPr txBox="1"/>
      </xdr:nvSpPr>
      <xdr:spPr>
        <a:xfrm>
          <a:off x="16226867" y="18083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a:extLst>
            <a:ext uri="{FF2B5EF4-FFF2-40B4-BE49-F238E27FC236}">
              <a16:creationId xmlns:a16="http://schemas.microsoft.com/office/drawing/2014/main" id="{805D64FA-395F-49BE-BA4E-506048FC50A2}"/>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a:extLst>
            <a:ext uri="{FF2B5EF4-FFF2-40B4-BE49-F238E27FC236}">
              <a16:creationId xmlns:a16="http://schemas.microsoft.com/office/drawing/2014/main" id="{B54A1323-91C1-4344-9282-4D638E94B0DB}"/>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a:extLst>
            <a:ext uri="{FF2B5EF4-FFF2-40B4-BE49-F238E27FC236}">
              <a16:creationId xmlns:a16="http://schemas.microsoft.com/office/drawing/2014/main" id="{DA590F4A-6A33-4B3F-987E-2E5484A31B42}"/>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道路</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当町の特徴として、面積が小さく東西と南北の延長がほぼ等しい値であり、町内に山道等が無く平野面積が</a:t>
          </a:r>
          <a:r>
            <a:rPr kumimoji="1" lang="en-US" altLang="ja-JP" sz="1050">
              <a:latin typeface="ＭＳ Ｐゴシック" panose="020B0600070205080204" pitchFamily="50" charset="-128"/>
              <a:ea typeface="ＭＳ Ｐゴシック" panose="020B0600070205080204" pitchFamily="50" charset="-128"/>
            </a:rPr>
            <a:t>9</a:t>
          </a:r>
          <a:r>
            <a:rPr kumimoji="1" lang="ja-JP" altLang="en-US" sz="1050">
              <a:latin typeface="ＭＳ Ｐゴシック" panose="020B0600070205080204" pitchFamily="50" charset="-128"/>
              <a:ea typeface="ＭＳ Ｐゴシック" panose="020B0600070205080204" pitchFamily="50" charset="-128"/>
            </a:rPr>
            <a:t>割以上であることから道路総延長が短く管理ができるため、定期的に道路の改修を行うことで有形固定資産減価償却率は類似団体平均値と比較して低い水準で維持ができている。</a:t>
          </a:r>
        </a:p>
        <a:p>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認定こども園・幼稚園・保育所</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町立の保育園が</a:t>
          </a:r>
          <a:r>
            <a:rPr kumimoji="1" lang="en-US" altLang="ja-JP" sz="1050">
              <a:latin typeface="ＭＳ Ｐゴシック" panose="020B0600070205080204" pitchFamily="50" charset="-128"/>
              <a:ea typeface="ＭＳ Ｐゴシック" panose="020B0600070205080204" pitchFamily="50" charset="-128"/>
            </a:rPr>
            <a:t>4</a:t>
          </a:r>
          <a:r>
            <a:rPr kumimoji="1" lang="ja-JP" altLang="en-US" sz="1050">
              <a:latin typeface="ＭＳ Ｐゴシック" panose="020B0600070205080204" pitchFamily="50" charset="-128"/>
              <a:ea typeface="ＭＳ Ｐゴシック" panose="020B0600070205080204" pitchFamily="50" charset="-128"/>
            </a:rPr>
            <a:t>園あり、これらの保育園は平成</a:t>
          </a:r>
          <a:r>
            <a:rPr kumimoji="1" lang="en-US" altLang="ja-JP" sz="1050">
              <a:latin typeface="ＭＳ Ｐゴシック" panose="020B0600070205080204" pitchFamily="50" charset="-128"/>
              <a:ea typeface="ＭＳ Ｐゴシック" panose="020B0600070205080204" pitchFamily="50" charset="-128"/>
            </a:rPr>
            <a:t>14</a:t>
          </a:r>
          <a:r>
            <a:rPr kumimoji="1" lang="ja-JP" altLang="en-US" sz="1050">
              <a:latin typeface="ＭＳ Ｐゴシック" panose="020B0600070205080204" pitchFamily="50" charset="-128"/>
              <a:ea typeface="ＭＳ Ｐゴシック" panose="020B0600070205080204" pitchFamily="50" charset="-128"/>
            </a:rPr>
            <a:t>年から平成</a:t>
          </a:r>
          <a:r>
            <a:rPr kumimoji="1" lang="en-US" altLang="ja-JP" sz="1050">
              <a:latin typeface="ＭＳ Ｐゴシック" panose="020B0600070205080204" pitchFamily="50" charset="-128"/>
              <a:ea typeface="ＭＳ Ｐゴシック" panose="020B0600070205080204" pitchFamily="50" charset="-128"/>
            </a:rPr>
            <a:t>25</a:t>
          </a:r>
          <a:r>
            <a:rPr kumimoji="1" lang="ja-JP" altLang="en-US" sz="1050">
              <a:latin typeface="ＭＳ Ｐゴシック" panose="020B0600070205080204" pitchFamily="50" charset="-128"/>
              <a:ea typeface="ＭＳ Ｐゴシック" panose="020B0600070205080204" pitchFamily="50" charset="-128"/>
            </a:rPr>
            <a:t>年に鉄骨造又は鉄筋コンクリート造で建設されたため、施設の大規模改修等は実施していないことから、有形固定資産減価償却率は徐々に高くなっている。</a:t>
          </a:r>
        </a:p>
        <a:p>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学校施設</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校舎については昭和</a:t>
          </a:r>
          <a:r>
            <a:rPr kumimoji="1" lang="en-US" altLang="ja-JP" sz="1050">
              <a:latin typeface="ＭＳ Ｐゴシック" panose="020B0600070205080204" pitchFamily="50" charset="-128"/>
              <a:ea typeface="ＭＳ Ｐゴシック" panose="020B0600070205080204" pitchFamily="50" charset="-128"/>
            </a:rPr>
            <a:t>53</a:t>
          </a:r>
          <a:r>
            <a:rPr kumimoji="1" lang="ja-JP" altLang="en-US" sz="1050">
              <a:latin typeface="ＭＳ Ｐゴシック" panose="020B0600070205080204" pitchFamily="50" charset="-128"/>
              <a:ea typeface="ＭＳ Ｐゴシック" panose="020B0600070205080204" pitchFamily="50" charset="-128"/>
            </a:rPr>
            <a:t>年から平成</a:t>
          </a:r>
          <a:r>
            <a:rPr kumimoji="1" lang="en-US" altLang="ja-JP" sz="1050">
              <a:latin typeface="ＭＳ Ｐゴシック" panose="020B0600070205080204" pitchFamily="50" charset="-128"/>
              <a:ea typeface="ＭＳ Ｐゴシック" panose="020B0600070205080204" pitchFamily="50" charset="-128"/>
            </a:rPr>
            <a:t>2</a:t>
          </a:r>
          <a:r>
            <a:rPr kumimoji="1" lang="ja-JP" altLang="en-US" sz="1050">
              <a:latin typeface="ＭＳ Ｐゴシック" panose="020B0600070205080204" pitchFamily="50" charset="-128"/>
              <a:ea typeface="ＭＳ Ｐゴシック" panose="020B0600070205080204" pitchFamily="50" charset="-128"/>
            </a:rPr>
            <a:t>年に建設しており、建物附属設備等に償却が完了しているものが多数あるため、有形固定資産減価償却率は全国平均と同等の値となっている。築年数の経過した施設について適時改修をしており、令和元年度以降は、小中学校の空調設備の大規模整備を優先的に実施したため、静岡県平均と比較すると有形固定資産減価償却率は低い水準となっている。また、保有する学校数が少なく（小学校</a:t>
          </a:r>
          <a:r>
            <a:rPr kumimoji="1" lang="en-US" altLang="ja-JP" sz="1050">
              <a:latin typeface="ＭＳ Ｐゴシック" panose="020B0600070205080204" pitchFamily="50" charset="-128"/>
              <a:ea typeface="ＭＳ Ｐゴシック" panose="020B0600070205080204" pitchFamily="50" charset="-128"/>
            </a:rPr>
            <a:t>3</a:t>
          </a:r>
          <a:r>
            <a:rPr kumimoji="1" lang="ja-JP" altLang="en-US" sz="1050">
              <a:latin typeface="ＭＳ Ｐゴシック" panose="020B0600070205080204" pitchFamily="50" charset="-128"/>
              <a:ea typeface="ＭＳ Ｐゴシック" panose="020B0600070205080204" pitchFamily="50" charset="-128"/>
            </a:rPr>
            <a:t>校、中学校</a:t>
          </a:r>
          <a:r>
            <a:rPr kumimoji="1" lang="en-US" altLang="ja-JP" sz="1050">
              <a:latin typeface="ＭＳ Ｐゴシック" panose="020B0600070205080204" pitchFamily="50" charset="-128"/>
              <a:ea typeface="ＭＳ Ｐゴシック" panose="020B0600070205080204" pitchFamily="50" charset="-128"/>
            </a:rPr>
            <a:t>1</a:t>
          </a:r>
          <a:r>
            <a:rPr kumimoji="1" lang="ja-JP" altLang="en-US" sz="1050">
              <a:latin typeface="ＭＳ Ｐゴシック" panose="020B0600070205080204" pitchFamily="50" charset="-128"/>
              <a:ea typeface="ＭＳ Ｐゴシック" panose="020B0600070205080204" pitchFamily="50" charset="-128"/>
            </a:rPr>
            <a:t>校）、</a:t>
          </a:r>
          <a:r>
            <a:rPr kumimoji="1" lang="en-US" altLang="ja-JP" sz="1050">
              <a:latin typeface="ＭＳ Ｐゴシック" panose="020B0600070205080204" pitchFamily="50" charset="-128"/>
              <a:ea typeface="ＭＳ Ｐゴシック" panose="020B0600070205080204" pitchFamily="50" charset="-128"/>
            </a:rPr>
            <a:t>1</a:t>
          </a:r>
          <a:r>
            <a:rPr kumimoji="1" lang="ja-JP" altLang="en-US" sz="1050">
              <a:latin typeface="ＭＳ Ｐゴシック" panose="020B0600070205080204" pitchFamily="50" charset="-128"/>
              <a:ea typeface="ＭＳ Ｐゴシック" panose="020B0600070205080204" pitchFamily="50" charset="-128"/>
            </a:rPr>
            <a:t>校当たりの児童・生徒数が多いため、学校施設の一人当たり面積が類似団体平均値と比較して低くなっている。</a:t>
          </a:r>
        </a:p>
        <a:p>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港湾・漁港</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擁壁や護岸等の漁港主要施設が償却を完了しているため、他施設と比較して有形固定資産減価償却率は高くなっているが、町の独自事業として防潮堤の整備と併せて漁港内の多目的広場の整備を実施したため、有形固定資産減価償却率は県平均と比較して低くなっている。</a:t>
          </a:r>
        </a:p>
        <a:p>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公民館</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平成</a:t>
          </a:r>
          <a:r>
            <a:rPr kumimoji="1" lang="en-US" altLang="ja-JP" sz="1050">
              <a:latin typeface="ＭＳ Ｐゴシック" panose="020B0600070205080204" pitchFamily="50" charset="-128"/>
              <a:ea typeface="ＭＳ Ｐゴシック" panose="020B0600070205080204" pitchFamily="50" charset="-128"/>
            </a:rPr>
            <a:t>30</a:t>
          </a:r>
          <a:r>
            <a:rPr kumimoji="1" lang="ja-JP" altLang="en-US" sz="1050">
              <a:latin typeface="ＭＳ Ｐゴシック" panose="020B0600070205080204" pitchFamily="50" charset="-128"/>
              <a:ea typeface="ＭＳ Ｐゴシック" panose="020B0600070205080204" pitchFamily="50" charset="-128"/>
            </a:rPr>
            <a:t>年度に公民館の老朽化に伴う大規模改修を実施したことにより、有形固定資産減価償却率は類似団体平均値と比較して低くなっており、以降は大規模改修等を実施していないことから徐々に上昇している。なお、公民館は町内に</a:t>
          </a:r>
          <a:r>
            <a:rPr kumimoji="1" lang="en-US" altLang="ja-JP" sz="1050">
              <a:latin typeface="ＭＳ Ｐゴシック" panose="020B0600070205080204" pitchFamily="50" charset="-128"/>
              <a:ea typeface="ＭＳ Ｐゴシック" panose="020B0600070205080204" pitchFamily="50" charset="-128"/>
            </a:rPr>
            <a:t>1</a:t>
          </a:r>
          <a:r>
            <a:rPr kumimoji="1" lang="ja-JP" altLang="en-US" sz="1050">
              <a:latin typeface="ＭＳ Ｐゴシック" panose="020B0600070205080204" pitchFamily="50" charset="-128"/>
              <a:ea typeface="ＭＳ Ｐゴシック" panose="020B0600070205080204" pitchFamily="50" charset="-128"/>
            </a:rPr>
            <a:t>施設しか保有していないため、一人当たり面積が類似団体平均値と比較し低くなっている。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0D5CDB5-AC6F-40AA-9A61-F575314F2FDE}"/>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3D77F4E-5768-4A87-9F50-5B37EB9D8A58}"/>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625F0AE-BA9D-402A-A3CE-B02AE6E74309}"/>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02AB52C-43C5-43CF-9BC9-76870365E6C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静岡県吉田町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9A09FBC-CEC9-4C1A-A7D3-D35344FBAFAA}"/>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3C34727-A107-438C-A53A-00599552981D}"/>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9BF1DE3-32C6-4807-A01A-8D0D1921E58D}"/>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5FFBFAE-C005-4563-9DFA-1003C35AF5CA}"/>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2B42D1C-365F-4662-9FCC-EE32DBDFD8BB}"/>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D4D6D48-A384-41DE-A68C-BD950187E955}"/>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28,964
26,538
20.73
15,246,428
14,289,334
942,727
7,331,211
8,793,487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466ECF8-3D6F-4EAF-B396-2DA8FABA9BF3}"/>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5751691-A70F-4A16-8F88-9A4EABE44AD2}"/>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E3586E7-126E-4172-A1A0-809E00AA5A84}"/>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14.5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F81FF1E-24B9-4FE3-AF66-E6BCFDE50FE1}"/>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CBF5BE3-03D2-4ABA-8300-53EB9FB1AEF4}"/>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A59F197-13C7-47A3-AD60-BBB66E248E90}"/>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2001DCF-7148-4169-81DC-D7B2E291EB29}"/>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F5142D1-DA58-49E4-B307-724EA062046D}"/>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230347F-EBF9-465F-86A0-06F6AD50ECC6}"/>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CF3B242-732A-4B42-89FA-4CA9FE3D6DDE}"/>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AE55D58-EBDB-46A9-9211-10B1FDB04D8F}"/>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305E9E7-E3F8-4356-99A3-91C8AEA7558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3176F3F-C22A-4EBE-900C-5D901E345FCC}"/>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AE61E0D-6B21-4835-8A98-3ED470C1B6FB}"/>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E78A642-9DCB-4592-86B2-A98E70139E19}"/>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A14201D-1EB0-4B90-AD7B-C143B666F788}"/>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E7C6C1F-57EA-4A88-A205-FEA9119E75D5}"/>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6B73D10-0E3D-4276-B0CB-FD9969D78CDF}"/>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4C3369B-92D0-4325-92BC-6AD4830D0F8A}"/>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2CECFF6-B6D9-406D-8DF5-815428DEA8BF}"/>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6B2F630-BDE2-4D97-B508-90546A399CE3}"/>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724BAB3-6C13-4282-85C4-365DE9C9FA16}"/>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455A573-E600-466D-880E-AB9525D07289}"/>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8AA490C-9504-4E5A-9FA8-F16D8763AD17}"/>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8CE7623-0C56-4B05-A7A9-93BF522F87E5}"/>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9812799-5217-483B-916B-6518F9CB9F88}"/>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9800844-B915-4917-9D1B-27E29FB827F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3A87B4F-901A-4966-89F3-F7FEF42EA996}"/>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D77A8CE-7A0F-412B-BE55-665633914A1C}"/>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92FA37F-C740-4D1F-9696-D6978610A0CB}"/>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DF2247B-AA6A-4895-A77C-21CA7AC52A8B}"/>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DE328A-7ED4-4265-B7B1-8167C5EC53CF}"/>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B2AED8A-F774-4157-8C27-0E645DFE3FEF}"/>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CFC84DD-44D6-4C39-8916-ABA5F5C35A07}"/>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DB61585-D013-4928-A48E-75D41EC505F9}"/>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5F91187-601E-4CCB-8415-EFCA528EABEA}"/>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BDCE9A7-2AFC-48DC-9C68-3C347CA1A176}"/>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79E9487-C2D8-4322-B971-37FC6795B48A}"/>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0DB7113-ED06-4254-A107-0127B42F7E37}"/>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4AC5EFC-D23F-4F59-BDBC-F5B8F0B0FC8D}"/>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A89EE4F-4920-4276-8C74-6F51DAFDB1AC}"/>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D20FB68-D2D7-42D0-AA1B-7B8DACF31687}"/>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81893C2-ADBB-4F1F-8522-A78FCE6B914B}"/>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7374CB9-DFEB-4A65-906B-DFFDC2221BB0}"/>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F5B9579F-5D84-4BA4-90AF-8D418F26C9C1}"/>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43815</xdr:rowOff>
    </xdr:from>
    <xdr:to>
      <xdr:col>24</xdr:col>
      <xdr:colOff>62865</xdr:colOff>
      <xdr:row>40</xdr:row>
      <xdr:rowOff>108585</xdr:rowOff>
    </xdr:to>
    <xdr:cxnSp macro="">
      <xdr:nvCxnSpPr>
        <xdr:cNvPr id="57" name="直線コネクタ 56">
          <a:extLst>
            <a:ext uri="{FF2B5EF4-FFF2-40B4-BE49-F238E27FC236}">
              <a16:creationId xmlns:a16="http://schemas.microsoft.com/office/drawing/2014/main" id="{85B95E41-A15C-4CCB-B18B-7B0A3BA70423}"/>
            </a:ext>
          </a:extLst>
        </xdr:cNvPr>
        <xdr:cNvCxnSpPr/>
      </xdr:nvCxnSpPr>
      <xdr:spPr>
        <a:xfrm flipV="1">
          <a:off x="4086225" y="5575935"/>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112412</xdr:rowOff>
    </xdr:from>
    <xdr:ext cx="405111" cy="259045"/>
    <xdr:sp macro="" textlink="">
      <xdr:nvSpPr>
        <xdr:cNvPr id="58" name="【図書館】&#10;有形固定資産減価償却率最小値テキスト">
          <a:extLst>
            <a:ext uri="{FF2B5EF4-FFF2-40B4-BE49-F238E27FC236}">
              <a16:creationId xmlns:a16="http://schemas.microsoft.com/office/drawing/2014/main" id="{28BF4BD6-52E2-4216-BC91-02C9E4E5B3DD}"/>
            </a:ext>
          </a:extLst>
        </xdr:cNvPr>
        <xdr:cNvSpPr txBox="1"/>
      </xdr:nvSpPr>
      <xdr:spPr>
        <a:xfrm>
          <a:off x="4124960" y="681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108585</xdr:rowOff>
    </xdr:from>
    <xdr:to>
      <xdr:col>24</xdr:col>
      <xdr:colOff>152400</xdr:colOff>
      <xdr:row>40</xdr:row>
      <xdr:rowOff>108585</xdr:rowOff>
    </xdr:to>
    <xdr:cxnSp macro="">
      <xdr:nvCxnSpPr>
        <xdr:cNvPr id="59" name="直線コネクタ 58">
          <a:extLst>
            <a:ext uri="{FF2B5EF4-FFF2-40B4-BE49-F238E27FC236}">
              <a16:creationId xmlns:a16="http://schemas.microsoft.com/office/drawing/2014/main" id="{9B02A886-903C-40A5-A17D-036B81DAE099}"/>
            </a:ext>
          </a:extLst>
        </xdr:cNvPr>
        <xdr:cNvCxnSpPr/>
      </xdr:nvCxnSpPr>
      <xdr:spPr>
        <a:xfrm>
          <a:off x="4020820" y="6814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161942</xdr:rowOff>
    </xdr:from>
    <xdr:ext cx="405111" cy="259045"/>
    <xdr:sp macro="" textlink="">
      <xdr:nvSpPr>
        <xdr:cNvPr id="60" name="【図書館】&#10;有形固定資産減価償却率最大値テキスト">
          <a:extLst>
            <a:ext uri="{FF2B5EF4-FFF2-40B4-BE49-F238E27FC236}">
              <a16:creationId xmlns:a16="http://schemas.microsoft.com/office/drawing/2014/main" id="{0A9370FA-1262-40CB-9E5A-55037CEA5CCD}"/>
            </a:ext>
          </a:extLst>
        </xdr:cNvPr>
        <xdr:cNvSpPr txBox="1"/>
      </xdr:nvSpPr>
      <xdr:spPr>
        <a:xfrm>
          <a:off x="4124960" y="5358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43815</xdr:rowOff>
    </xdr:from>
    <xdr:to>
      <xdr:col>24</xdr:col>
      <xdr:colOff>152400</xdr:colOff>
      <xdr:row>33</xdr:row>
      <xdr:rowOff>43815</xdr:rowOff>
    </xdr:to>
    <xdr:cxnSp macro="">
      <xdr:nvCxnSpPr>
        <xdr:cNvPr id="61" name="直線コネクタ 60">
          <a:extLst>
            <a:ext uri="{FF2B5EF4-FFF2-40B4-BE49-F238E27FC236}">
              <a16:creationId xmlns:a16="http://schemas.microsoft.com/office/drawing/2014/main" id="{C34F743F-E978-40CB-9807-4E9F77324758}"/>
            </a:ext>
          </a:extLst>
        </xdr:cNvPr>
        <xdr:cNvCxnSpPr/>
      </xdr:nvCxnSpPr>
      <xdr:spPr>
        <a:xfrm>
          <a:off x="4020820" y="55759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20972</xdr:rowOff>
    </xdr:from>
    <xdr:ext cx="405111" cy="259045"/>
    <xdr:sp macro="" textlink="">
      <xdr:nvSpPr>
        <xdr:cNvPr id="62" name="【図書館】&#10;有形固定資産減価償却率平均値テキスト">
          <a:extLst>
            <a:ext uri="{FF2B5EF4-FFF2-40B4-BE49-F238E27FC236}">
              <a16:creationId xmlns:a16="http://schemas.microsoft.com/office/drawing/2014/main" id="{1A00B088-C0B6-4335-8E2D-8AB7B90FBD49}"/>
            </a:ext>
          </a:extLst>
        </xdr:cNvPr>
        <xdr:cNvSpPr txBox="1"/>
      </xdr:nvSpPr>
      <xdr:spPr>
        <a:xfrm>
          <a:off x="4124960" y="62236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42545</xdr:rowOff>
    </xdr:from>
    <xdr:to>
      <xdr:col>24</xdr:col>
      <xdr:colOff>114300</xdr:colOff>
      <xdr:row>37</xdr:row>
      <xdr:rowOff>144145</xdr:rowOff>
    </xdr:to>
    <xdr:sp macro="" textlink="">
      <xdr:nvSpPr>
        <xdr:cNvPr id="63" name="フローチャート: 判断 62">
          <a:extLst>
            <a:ext uri="{FF2B5EF4-FFF2-40B4-BE49-F238E27FC236}">
              <a16:creationId xmlns:a16="http://schemas.microsoft.com/office/drawing/2014/main" id="{084488FC-4D2A-477F-86A2-EAE2AD03F0D4}"/>
            </a:ext>
          </a:extLst>
        </xdr:cNvPr>
        <xdr:cNvSpPr/>
      </xdr:nvSpPr>
      <xdr:spPr>
        <a:xfrm>
          <a:off x="403606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xdr:rowOff>
    </xdr:from>
    <xdr:to>
      <xdr:col>20</xdr:col>
      <xdr:colOff>38100</xdr:colOff>
      <xdr:row>37</xdr:row>
      <xdr:rowOff>113665</xdr:rowOff>
    </xdr:to>
    <xdr:sp macro="" textlink="">
      <xdr:nvSpPr>
        <xdr:cNvPr id="64" name="フローチャート: 判断 63">
          <a:extLst>
            <a:ext uri="{FF2B5EF4-FFF2-40B4-BE49-F238E27FC236}">
              <a16:creationId xmlns:a16="http://schemas.microsoft.com/office/drawing/2014/main" id="{BE8DA324-9CD3-4B9B-AF48-9BDD9F8227A8}"/>
            </a:ext>
          </a:extLst>
        </xdr:cNvPr>
        <xdr:cNvSpPr/>
      </xdr:nvSpPr>
      <xdr:spPr>
        <a:xfrm>
          <a:off x="3312160" y="62147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115570</xdr:rowOff>
    </xdr:to>
    <xdr:sp macro="" textlink="">
      <xdr:nvSpPr>
        <xdr:cNvPr id="65" name="フローチャート: 判断 64">
          <a:extLst>
            <a:ext uri="{FF2B5EF4-FFF2-40B4-BE49-F238E27FC236}">
              <a16:creationId xmlns:a16="http://schemas.microsoft.com/office/drawing/2014/main" id="{DD358CBF-6D49-4771-AEA0-DF18836DAE8B}"/>
            </a:ext>
          </a:extLst>
        </xdr:cNvPr>
        <xdr:cNvSpPr/>
      </xdr:nvSpPr>
      <xdr:spPr>
        <a:xfrm>
          <a:off x="25146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147320</xdr:rowOff>
    </xdr:from>
    <xdr:to>
      <xdr:col>10</xdr:col>
      <xdr:colOff>165100</xdr:colOff>
      <xdr:row>37</xdr:row>
      <xdr:rowOff>77470</xdr:rowOff>
    </xdr:to>
    <xdr:sp macro="" textlink="">
      <xdr:nvSpPr>
        <xdr:cNvPr id="66" name="フローチャート: 判断 65">
          <a:extLst>
            <a:ext uri="{FF2B5EF4-FFF2-40B4-BE49-F238E27FC236}">
              <a16:creationId xmlns:a16="http://schemas.microsoft.com/office/drawing/2014/main" id="{1E66081A-DA84-4962-A53B-5F905468D57F}"/>
            </a:ext>
          </a:extLst>
        </xdr:cNvPr>
        <xdr:cNvSpPr/>
      </xdr:nvSpPr>
      <xdr:spPr>
        <a:xfrm>
          <a:off x="1739900" y="61823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143510</xdr:rowOff>
    </xdr:from>
    <xdr:to>
      <xdr:col>6</xdr:col>
      <xdr:colOff>38100</xdr:colOff>
      <xdr:row>37</xdr:row>
      <xdr:rowOff>73660</xdr:rowOff>
    </xdr:to>
    <xdr:sp macro="" textlink="">
      <xdr:nvSpPr>
        <xdr:cNvPr id="67" name="フローチャート: 判断 66">
          <a:extLst>
            <a:ext uri="{FF2B5EF4-FFF2-40B4-BE49-F238E27FC236}">
              <a16:creationId xmlns:a16="http://schemas.microsoft.com/office/drawing/2014/main" id="{214899DE-857B-4888-BD6A-E8B23528DED4}"/>
            </a:ext>
          </a:extLst>
        </xdr:cNvPr>
        <xdr:cNvSpPr/>
      </xdr:nvSpPr>
      <xdr:spPr>
        <a:xfrm>
          <a:off x="965200" y="6178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B3B6EFA-35D2-406E-9E9C-95DBE420DF76}"/>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024F82B-79F2-4AF4-90BB-19214A0B5B24}"/>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D58937F-C1CE-4704-8B31-B8DD93B38A94}"/>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79B4C79-CF2E-46E4-BBCE-1F4D2EE3C4D9}"/>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231183E-1FB7-4907-BA3F-EEF1B32BF1C2}"/>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52070</xdr:rowOff>
    </xdr:from>
    <xdr:to>
      <xdr:col>24</xdr:col>
      <xdr:colOff>114300</xdr:colOff>
      <xdr:row>36</xdr:row>
      <xdr:rowOff>153670</xdr:rowOff>
    </xdr:to>
    <xdr:sp macro="" textlink="">
      <xdr:nvSpPr>
        <xdr:cNvPr id="73" name="楕円 72">
          <a:extLst>
            <a:ext uri="{FF2B5EF4-FFF2-40B4-BE49-F238E27FC236}">
              <a16:creationId xmlns:a16="http://schemas.microsoft.com/office/drawing/2014/main" id="{322B97D6-E57F-4CDA-BC16-1F87639C990C}"/>
            </a:ext>
          </a:extLst>
        </xdr:cNvPr>
        <xdr:cNvSpPr/>
      </xdr:nvSpPr>
      <xdr:spPr>
        <a:xfrm>
          <a:off x="4036060" y="608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74947</xdr:rowOff>
    </xdr:from>
    <xdr:ext cx="405111" cy="259045"/>
    <xdr:sp macro="" textlink="">
      <xdr:nvSpPr>
        <xdr:cNvPr id="74" name="【図書館】&#10;有形固定資産減価償却率該当値テキスト">
          <a:extLst>
            <a:ext uri="{FF2B5EF4-FFF2-40B4-BE49-F238E27FC236}">
              <a16:creationId xmlns:a16="http://schemas.microsoft.com/office/drawing/2014/main" id="{6B1F42C7-B16B-40B0-939C-B02531924910}"/>
            </a:ext>
          </a:extLst>
        </xdr:cNvPr>
        <xdr:cNvSpPr txBox="1"/>
      </xdr:nvSpPr>
      <xdr:spPr>
        <a:xfrm>
          <a:off x="4124960"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12065</xdr:rowOff>
    </xdr:from>
    <xdr:to>
      <xdr:col>20</xdr:col>
      <xdr:colOff>38100</xdr:colOff>
      <xdr:row>36</xdr:row>
      <xdr:rowOff>113665</xdr:rowOff>
    </xdr:to>
    <xdr:sp macro="" textlink="">
      <xdr:nvSpPr>
        <xdr:cNvPr id="75" name="楕円 74">
          <a:extLst>
            <a:ext uri="{FF2B5EF4-FFF2-40B4-BE49-F238E27FC236}">
              <a16:creationId xmlns:a16="http://schemas.microsoft.com/office/drawing/2014/main" id="{25955E22-6C84-4CD0-958E-440B5B191558}"/>
            </a:ext>
          </a:extLst>
        </xdr:cNvPr>
        <xdr:cNvSpPr/>
      </xdr:nvSpPr>
      <xdr:spPr>
        <a:xfrm>
          <a:off x="3312160" y="60471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62865</xdr:rowOff>
    </xdr:from>
    <xdr:to>
      <xdr:col>24</xdr:col>
      <xdr:colOff>63500</xdr:colOff>
      <xdr:row>36</xdr:row>
      <xdr:rowOff>102870</xdr:rowOff>
    </xdr:to>
    <xdr:cxnSp macro="">
      <xdr:nvCxnSpPr>
        <xdr:cNvPr id="76" name="直線コネクタ 75">
          <a:extLst>
            <a:ext uri="{FF2B5EF4-FFF2-40B4-BE49-F238E27FC236}">
              <a16:creationId xmlns:a16="http://schemas.microsoft.com/office/drawing/2014/main" id="{D5E41156-CDC8-4A60-9632-679CE8677456}"/>
            </a:ext>
          </a:extLst>
        </xdr:cNvPr>
        <xdr:cNvCxnSpPr/>
      </xdr:nvCxnSpPr>
      <xdr:spPr>
        <a:xfrm>
          <a:off x="3355340" y="6097905"/>
          <a:ext cx="7315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147320</xdr:rowOff>
    </xdr:from>
    <xdr:to>
      <xdr:col>15</xdr:col>
      <xdr:colOff>101600</xdr:colOff>
      <xdr:row>36</xdr:row>
      <xdr:rowOff>77470</xdr:rowOff>
    </xdr:to>
    <xdr:sp macro="" textlink="">
      <xdr:nvSpPr>
        <xdr:cNvPr id="77" name="楕円 76">
          <a:extLst>
            <a:ext uri="{FF2B5EF4-FFF2-40B4-BE49-F238E27FC236}">
              <a16:creationId xmlns:a16="http://schemas.microsoft.com/office/drawing/2014/main" id="{E3438626-D5EE-42D1-924E-1C2332A06F56}"/>
            </a:ext>
          </a:extLst>
        </xdr:cNvPr>
        <xdr:cNvSpPr/>
      </xdr:nvSpPr>
      <xdr:spPr>
        <a:xfrm>
          <a:off x="2514600" y="6014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26670</xdr:rowOff>
    </xdr:from>
    <xdr:to>
      <xdr:col>19</xdr:col>
      <xdr:colOff>177800</xdr:colOff>
      <xdr:row>36</xdr:row>
      <xdr:rowOff>62865</xdr:rowOff>
    </xdr:to>
    <xdr:cxnSp macro="">
      <xdr:nvCxnSpPr>
        <xdr:cNvPr id="78" name="直線コネクタ 77">
          <a:extLst>
            <a:ext uri="{FF2B5EF4-FFF2-40B4-BE49-F238E27FC236}">
              <a16:creationId xmlns:a16="http://schemas.microsoft.com/office/drawing/2014/main" id="{B88AD416-15E7-4FC9-BCA8-82F7A452D1FE}"/>
            </a:ext>
          </a:extLst>
        </xdr:cNvPr>
        <xdr:cNvCxnSpPr/>
      </xdr:nvCxnSpPr>
      <xdr:spPr>
        <a:xfrm>
          <a:off x="2565400" y="6061710"/>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109220</xdr:rowOff>
    </xdr:from>
    <xdr:to>
      <xdr:col>10</xdr:col>
      <xdr:colOff>165100</xdr:colOff>
      <xdr:row>36</xdr:row>
      <xdr:rowOff>39370</xdr:rowOff>
    </xdr:to>
    <xdr:sp macro="" textlink="">
      <xdr:nvSpPr>
        <xdr:cNvPr id="79" name="楕円 78">
          <a:extLst>
            <a:ext uri="{FF2B5EF4-FFF2-40B4-BE49-F238E27FC236}">
              <a16:creationId xmlns:a16="http://schemas.microsoft.com/office/drawing/2014/main" id="{EFA8EA4F-73BF-4E84-B4A3-CDDECCA3D044}"/>
            </a:ext>
          </a:extLst>
        </xdr:cNvPr>
        <xdr:cNvSpPr/>
      </xdr:nvSpPr>
      <xdr:spPr>
        <a:xfrm>
          <a:off x="1739900" y="5976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160020</xdr:rowOff>
    </xdr:from>
    <xdr:to>
      <xdr:col>15</xdr:col>
      <xdr:colOff>50800</xdr:colOff>
      <xdr:row>36</xdr:row>
      <xdr:rowOff>26670</xdr:rowOff>
    </xdr:to>
    <xdr:cxnSp macro="">
      <xdr:nvCxnSpPr>
        <xdr:cNvPr id="80" name="直線コネクタ 79">
          <a:extLst>
            <a:ext uri="{FF2B5EF4-FFF2-40B4-BE49-F238E27FC236}">
              <a16:creationId xmlns:a16="http://schemas.microsoft.com/office/drawing/2014/main" id="{60B9ADD2-40D6-412E-A75D-C8AFB36EBCFA}"/>
            </a:ext>
          </a:extLst>
        </xdr:cNvPr>
        <xdr:cNvCxnSpPr/>
      </xdr:nvCxnSpPr>
      <xdr:spPr>
        <a:xfrm>
          <a:off x="1790700" y="602742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82550</xdr:rowOff>
    </xdr:from>
    <xdr:to>
      <xdr:col>6</xdr:col>
      <xdr:colOff>38100</xdr:colOff>
      <xdr:row>36</xdr:row>
      <xdr:rowOff>12700</xdr:rowOff>
    </xdr:to>
    <xdr:sp macro="" textlink="">
      <xdr:nvSpPr>
        <xdr:cNvPr id="81" name="楕円 80">
          <a:extLst>
            <a:ext uri="{FF2B5EF4-FFF2-40B4-BE49-F238E27FC236}">
              <a16:creationId xmlns:a16="http://schemas.microsoft.com/office/drawing/2014/main" id="{ED20732D-FA97-4CE7-ADBD-4F67F4BDB06A}"/>
            </a:ext>
          </a:extLst>
        </xdr:cNvPr>
        <xdr:cNvSpPr/>
      </xdr:nvSpPr>
      <xdr:spPr>
        <a:xfrm>
          <a:off x="965200" y="5949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133350</xdr:rowOff>
    </xdr:from>
    <xdr:to>
      <xdr:col>10</xdr:col>
      <xdr:colOff>114300</xdr:colOff>
      <xdr:row>35</xdr:row>
      <xdr:rowOff>160020</xdr:rowOff>
    </xdr:to>
    <xdr:cxnSp macro="">
      <xdr:nvCxnSpPr>
        <xdr:cNvPr id="82" name="直線コネクタ 81">
          <a:extLst>
            <a:ext uri="{FF2B5EF4-FFF2-40B4-BE49-F238E27FC236}">
              <a16:creationId xmlns:a16="http://schemas.microsoft.com/office/drawing/2014/main" id="{E09EB701-0B16-451C-9FC9-25E39193192A}"/>
            </a:ext>
          </a:extLst>
        </xdr:cNvPr>
        <xdr:cNvCxnSpPr/>
      </xdr:nvCxnSpPr>
      <xdr:spPr>
        <a:xfrm>
          <a:off x="1008380" y="6000750"/>
          <a:ext cx="7823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104792</xdr:rowOff>
    </xdr:from>
    <xdr:ext cx="405111" cy="259045"/>
    <xdr:sp macro="" textlink="">
      <xdr:nvSpPr>
        <xdr:cNvPr id="83" name="n_1aveValue【図書館】&#10;有形固定資産減価償却率">
          <a:extLst>
            <a:ext uri="{FF2B5EF4-FFF2-40B4-BE49-F238E27FC236}">
              <a16:creationId xmlns:a16="http://schemas.microsoft.com/office/drawing/2014/main" id="{B23674B4-9225-4BB3-A60D-AC5080059327}"/>
            </a:ext>
          </a:extLst>
        </xdr:cNvPr>
        <xdr:cNvSpPr txBox="1"/>
      </xdr:nvSpPr>
      <xdr:spPr>
        <a:xfrm>
          <a:off x="3170564" y="630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106697</xdr:rowOff>
    </xdr:from>
    <xdr:ext cx="405111" cy="259045"/>
    <xdr:sp macro="" textlink="">
      <xdr:nvSpPr>
        <xdr:cNvPr id="84" name="n_2aveValue【図書館】&#10;有形固定資産減価償却率">
          <a:extLst>
            <a:ext uri="{FF2B5EF4-FFF2-40B4-BE49-F238E27FC236}">
              <a16:creationId xmlns:a16="http://schemas.microsoft.com/office/drawing/2014/main" id="{EECDDBE4-45E4-42BB-8CB3-FF4BC1EB9E41}"/>
            </a:ext>
          </a:extLst>
        </xdr:cNvPr>
        <xdr:cNvSpPr txBox="1"/>
      </xdr:nvSpPr>
      <xdr:spPr>
        <a:xfrm>
          <a:off x="2385704" y="630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68597</xdr:rowOff>
    </xdr:from>
    <xdr:ext cx="405111" cy="259045"/>
    <xdr:sp macro="" textlink="">
      <xdr:nvSpPr>
        <xdr:cNvPr id="85" name="n_3aveValue【図書館】&#10;有形固定資産減価償却率">
          <a:extLst>
            <a:ext uri="{FF2B5EF4-FFF2-40B4-BE49-F238E27FC236}">
              <a16:creationId xmlns:a16="http://schemas.microsoft.com/office/drawing/2014/main" id="{7A2F9DAF-E8D6-4AEE-ABDE-40B5C2EC5603}"/>
            </a:ext>
          </a:extLst>
        </xdr:cNvPr>
        <xdr:cNvSpPr txBox="1"/>
      </xdr:nvSpPr>
      <xdr:spPr>
        <a:xfrm>
          <a:off x="1611004" y="6271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64787</xdr:rowOff>
    </xdr:from>
    <xdr:ext cx="405111" cy="259045"/>
    <xdr:sp macro="" textlink="">
      <xdr:nvSpPr>
        <xdr:cNvPr id="86" name="n_4aveValue【図書館】&#10;有形固定資産減価償却率">
          <a:extLst>
            <a:ext uri="{FF2B5EF4-FFF2-40B4-BE49-F238E27FC236}">
              <a16:creationId xmlns:a16="http://schemas.microsoft.com/office/drawing/2014/main" id="{9B834542-0AD5-41C3-893D-99248B2057AD}"/>
            </a:ext>
          </a:extLst>
        </xdr:cNvPr>
        <xdr:cNvSpPr txBox="1"/>
      </xdr:nvSpPr>
      <xdr:spPr>
        <a:xfrm>
          <a:off x="836304" y="626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130192</xdr:rowOff>
    </xdr:from>
    <xdr:ext cx="405111" cy="259045"/>
    <xdr:sp macro="" textlink="">
      <xdr:nvSpPr>
        <xdr:cNvPr id="87" name="n_1mainValue【図書館】&#10;有形固定資産減価償却率">
          <a:extLst>
            <a:ext uri="{FF2B5EF4-FFF2-40B4-BE49-F238E27FC236}">
              <a16:creationId xmlns:a16="http://schemas.microsoft.com/office/drawing/2014/main" id="{3EBFD2E8-A3CA-4000-B36B-148A48BCC3C3}"/>
            </a:ext>
          </a:extLst>
        </xdr:cNvPr>
        <xdr:cNvSpPr txBox="1"/>
      </xdr:nvSpPr>
      <xdr:spPr>
        <a:xfrm>
          <a:off x="3170564" y="582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93997</xdr:rowOff>
    </xdr:from>
    <xdr:ext cx="405111" cy="259045"/>
    <xdr:sp macro="" textlink="">
      <xdr:nvSpPr>
        <xdr:cNvPr id="88" name="n_2mainValue【図書館】&#10;有形固定資産減価償却率">
          <a:extLst>
            <a:ext uri="{FF2B5EF4-FFF2-40B4-BE49-F238E27FC236}">
              <a16:creationId xmlns:a16="http://schemas.microsoft.com/office/drawing/2014/main" id="{5863DCE6-73D5-4E82-A252-097C8AC1F8F2}"/>
            </a:ext>
          </a:extLst>
        </xdr:cNvPr>
        <xdr:cNvSpPr txBox="1"/>
      </xdr:nvSpPr>
      <xdr:spPr>
        <a:xfrm>
          <a:off x="2385704" y="579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55897</xdr:rowOff>
    </xdr:from>
    <xdr:ext cx="405111" cy="259045"/>
    <xdr:sp macro="" textlink="">
      <xdr:nvSpPr>
        <xdr:cNvPr id="89" name="n_3mainValue【図書館】&#10;有形固定資産減価償却率">
          <a:extLst>
            <a:ext uri="{FF2B5EF4-FFF2-40B4-BE49-F238E27FC236}">
              <a16:creationId xmlns:a16="http://schemas.microsoft.com/office/drawing/2014/main" id="{F22446A2-C7CB-4C6A-9116-C96381BCF6AC}"/>
            </a:ext>
          </a:extLst>
        </xdr:cNvPr>
        <xdr:cNvSpPr txBox="1"/>
      </xdr:nvSpPr>
      <xdr:spPr>
        <a:xfrm>
          <a:off x="1611004" y="575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29227</xdr:rowOff>
    </xdr:from>
    <xdr:ext cx="405111" cy="259045"/>
    <xdr:sp macro="" textlink="">
      <xdr:nvSpPr>
        <xdr:cNvPr id="90" name="n_4mainValue【図書館】&#10;有形固定資産減価償却率">
          <a:extLst>
            <a:ext uri="{FF2B5EF4-FFF2-40B4-BE49-F238E27FC236}">
              <a16:creationId xmlns:a16="http://schemas.microsoft.com/office/drawing/2014/main" id="{8C0DB8DA-69F8-474D-A29F-7445B2A1C196}"/>
            </a:ext>
          </a:extLst>
        </xdr:cNvPr>
        <xdr:cNvSpPr txBox="1"/>
      </xdr:nvSpPr>
      <xdr:spPr>
        <a:xfrm>
          <a:off x="836304" y="572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B0B364F-09EB-49E1-B62C-176173951401}"/>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4BD6140C-8E97-44E0-AEB3-884176CABE11}"/>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F64A288-308A-47CD-8E7F-0A63E9EE02B5}"/>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0686724-AF16-4D6E-B117-640E138B5AC5}"/>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E40F1FA-51F0-4782-8C11-4D2E5A0226BB}"/>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DA34135-78F3-443F-A5EE-8EF0E14C8336}"/>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E861634-54DB-46A3-A33E-9A34262CFC55}"/>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1F2D9F9-D746-460E-AE8E-689DF4ABE175}"/>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4BB2E7B7-2628-4D9D-A1FE-6408A7AB836B}"/>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68B7E38-3F86-41A6-AFFD-ACD221A5C65B}"/>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2D29187A-695E-4BEB-AD0C-C56A4B7A2D9C}"/>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AB72B8BE-CAF8-4DDD-867B-55F2BE7C299A}"/>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F6053840-BF87-4898-BAA2-4967F274EC5B}"/>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69A5A062-3355-4D50-942E-02748722E11D}"/>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1E8EF8F9-AF19-4D0F-996F-B0CE9709E4C5}"/>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36605B47-B05C-449F-90E7-F13979275D93}"/>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5F08441-7D35-414E-AA52-88882D8A6811}"/>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D2BC0224-077C-49F4-97F9-84D4AFB160B2}"/>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5B6DE8E5-E223-4113-AA12-EBE2614F67D4}"/>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7A8DD28E-CDB1-4822-A779-622D5B09719F}"/>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2B88098-3100-41A8-BBDB-23F628282455}"/>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A5AB956D-6B0E-49D2-BBB9-FDE4E181DD6C}"/>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854B1174-2FF9-49C8-B470-5139F2EB41D2}"/>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95250</xdr:rowOff>
    </xdr:from>
    <xdr:to>
      <xdr:col>54</xdr:col>
      <xdr:colOff>189865</xdr:colOff>
      <xdr:row>41</xdr:row>
      <xdr:rowOff>41910</xdr:rowOff>
    </xdr:to>
    <xdr:cxnSp macro="">
      <xdr:nvCxnSpPr>
        <xdr:cNvPr id="114" name="直線コネクタ 113">
          <a:extLst>
            <a:ext uri="{FF2B5EF4-FFF2-40B4-BE49-F238E27FC236}">
              <a16:creationId xmlns:a16="http://schemas.microsoft.com/office/drawing/2014/main" id="{61053807-7D6F-4226-8A44-C7CF72B4B738}"/>
            </a:ext>
          </a:extLst>
        </xdr:cNvPr>
        <xdr:cNvCxnSpPr/>
      </xdr:nvCxnSpPr>
      <xdr:spPr>
        <a:xfrm flipV="1">
          <a:off x="9219565" y="562737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5" name="【図書館】&#10;一人当たり面積最小値テキスト">
          <a:extLst>
            <a:ext uri="{FF2B5EF4-FFF2-40B4-BE49-F238E27FC236}">
              <a16:creationId xmlns:a16="http://schemas.microsoft.com/office/drawing/2014/main" id="{EA9C3DC9-D2E5-48E0-92D0-D805A6D1E059}"/>
            </a:ext>
          </a:extLst>
        </xdr:cNvPr>
        <xdr:cNvSpPr txBox="1"/>
      </xdr:nvSpPr>
      <xdr:spPr>
        <a:xfrm>
          <a:off x="9258300"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6" name="直線コネクタ 115">
          <a:extLst>
            <a:ext uri="{FF2B5EF4-FFF2-40B4-BE49-F238E27FC236}">
              <a16:creationId xmlns:a16="http://schemas.microsoft.com/office/drawing/2014/main" id="{B778CBD7-964F-4314-B101-A9CE15F28A22}"/>
            </a:ext>
          </a:extLst>
        </xdr:cNvPr>
        <xdr:cNvCxnSpPr/>
      </xdr:nvCxnSpPr>
      <xdr:spPr>
        <a:xfrm>
          <a:off x="9154160" y="6915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41927</xdr:rowOff>
    </xdr:from>
    <xdr:ext cx="469744" cy="259045"/>
    <xdr:sp macro="" textlink="">
      <xdr:nvSpPr>
        <xdr:cNvPr id="117" name="【図書館】&#10;一人当たり面積最大値テキスト">
          <a:extLst>
            <a:ext uri="{FF2B5EF4-FFF2-40B4-BE49-F238E27FC236}">
              <a16:creationId xmlns:a16="http://schemas.microsoft.com/office/drawing/2014/main" id="{4C5863B5-89F8-4390-AE71-02604B343F10}"/>
            </a:ext>
          </a:extLst>
        </xdr:cNvPr>
        <xdr:cNvSpPr txBox="1"/>
      </xdr:nvSpPr>
      <xdr:spPr>
        <a:xfrm>
          <a:off x="9258300" y="540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95250</xdr:rowOff>
    </xdr:from>
    <xdr:to>
      <xdr:col>55</xdr:col>
      <xdr:colOff>88900</xdr:colOff>
      <xdr:row>33</xdr:row>
      <xdr:rowOff>95250</xdr:rowOff>
    </xdr:to>
    <xdr:cxnSp macro="">
      <xdr:nvCxnSpPr>
        <xdr:cNvPr id="118" name="直線コネクタ 117">
          <a:extLst>
            <a:ext uri="{FF2B5EF4-FFF2-40B4-BE49-F238E27FC236}">
              <a16:creationId xmlns:a16="http://schemas.microsoft.com/office/drawing/2014/main" id="{098E4EF6-5206-4575-9A90-4CF7859F95EF}"/>
            </a:ext>
          </a:extLst>
        </xdr:cNvPr>
        <xdr:cNvCxnSpPr/>
      </xdr:nvCxnSpPr>
      <xdr:spPr>
        <a:xfrm>
          <a:off x="9154160" y="5627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118127</xdr:rowOff>
    </xdr:from>
    <xdr:ext cx="469744" cy="259045"/>
    <xdr:sp macro="" textlink="">
      <xdr:nvSpPr>
        <xdr:cNvPr id="119" name="【図書館】&#10;一人当たり面積平均値テキスト">
          <a:extLst>
            <a:ext uri="{FF2B5EF4-FFF2-40B4-BE49-F238E27FC236}">
              <a16:creationId xmlns:a16="http://schemas.microsoft.com/office/drawing/2014/main" id="{CD2C9F3C-0910-40A7-A3EE-B5CE26230662}"/>
            </a:ext>
          </a:extLst>
        </xdr:cNvPr>
        <xdr:cNvSpPr txBox="1"/>
      </xdr:nvSpPr>
      <xdr:spPr>
        <a:xfrm>
          <a:off x="9258300" y="64884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0" name="フローチャート: 判断 119">
          <a:extLst>
            <a:ext uri="{FF2B5EF4-FFF2-40B4-BE49-F238E27FC236}">
              <a16:creationId xmlns:a16="http://schemas.microsoft.com/office/drawing/2014/main" id="{E978B94E-1706-4B37-BEC2-76D5AAF596A6}"/>
            </a:ext>
          </a:extLst>
        </xdr:cNvPr>
        <xdr:cNvSpPr/>
      </xdr:nvSpPr>
      <xdr:spPr>
        <a:xfrm>
          <a:off x="9192260" y="6510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154940</xdr:rowOff>
    </xdr:from>
    <xdr:to>
      <xdr:col>50</xdr:col>
      <xdr:colOff>165100</xdr:colOff>
      <xdr:row>39</xdr:row>
      <xdr:rowOff>85090</xdr:rowOff>
    </xdr:to>
    <xdr:sp macro="" textlink="">
      <xdr:nvSpPr>
        <xdr:cNvPr id="121" name="フローチャート: 判断 120">
          <a:extLst>
            <a:ext uri="{FF2B5EF4-FFF2-40B4-BE49-F238E27FC236}">
              <a16:creationId xmlns:a16="http://schemas.microsoft.com/office/drawing/2014/main" id="{6E895223-95AB-4655-B9FA-7933B7B3273E}"/>
            </a:ext>
          </a:extLst>
        </xdr:cNvPr>
        <xdr:cNvSpPr/>
      </xdr:nvSpPr>
      <xdr:spPr>
        <a:xfrm>
          <a:off x="8445500" y="6525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22" name="フローチャート: 判断 121">
          <a:extLst>
            <a:ext uri="{FF2B5EF4-FFF2-40B4-BE49-F238E27FC236}">
              <a16:creationId xmlns:a16="http://schemas.microsoft.com/office/drawing/2014/main" id="{3A748063-DCFC-4FC9-8C3A-06D66EF6938B}"/>
            </a:ext>
          </a:extLst>
        </xdr:cNvPr>
        <xdr:cNvSpPr/>
      </xdr:nvSpPr>
      <xdr:spPr>
        <a:xfrm>
          <a:off x="7670800" y="65405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3" name="フローチャート: 判断 122">
          <a:extLst>
            <a:ext uri="{FF2B5EF4-FFF2-40B4-BE49-F238E27FC236}">
              <a16:creationId xmlns:a16="http://schemas.microsoft.com/office/drawing/2014/main" id="{7ED8E5EC-9B18-4B87-97B5-8E1FA66458B7}"/>
            </a:ext>
          </a:extLst>
        </xdr:cNvPr>
        <xdr:cNvSpPr/>
      </xdr:nvSpPr>
      <xdr:spPr>
        <a:xfrm>
          <a:off x="6873240" y="6540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24" name="フローチャート: 判断 123">
          <a:extLst>
            <a:ext uri="{FF2B5EF4-FFF2-40B4-BE49-F238E27FC236}">
              <a16:creationId xmlns:a16="http://schemas.microsoft.com/office/drawing/2014/main" id="{316B1AF7-D438-4169-AD3E-6B7F77FAB518}"/>
            </a:ext>
          </a:extLst>
        </xdr:cNvPr>
        <xdr:cNvSpPr/>
      </xdr:nvSpPr>
      <xdr:spPr>
        <a:xfrm>
          <a:off x="6098540" y="653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73B5538-AFAD-4A29-8682-017962A40624}"/>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6E02936-B6DC-4A6A-BCBB-B1E469E79B32}"/>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7F0EC47-8D42-43F5-A1B8-619521EBAF33}"/>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34D5C53-302D-40A4-A46A-B75E06665A2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5115799-382C-414B-A08D-02D52CF3B9A2}"/>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67310</xdr:rowOff>
    </xdr:from>
    <xdr:to>
      <xdr:col>55</xdr:col>
      <xdr:colOff>50800</xdr:colOff>
      <xdr:row>37</xdr:row>
      <xdr:rowOff>168910</xdr:rowOff>
    </xdr:to>
    <xdr:sp macro="" textlink="">
      <xdr:nvSpPr>
        <xdr:cNvPr id="130" name="楕円 129">
          <a:extLst>
            <a:ext uri="{FF2B5EF4-FFF2-40B4-BE49-F238E27FC236}">
              <a16:creationId xmlns:a16="http://schemas.microsoft.com/office/drawing/2014/main" id="{BFD9783B-059D-443E-A900-85864B18289F}"/>
            </a:ext>
          </a:extLst>
        </xdr:cNvPr>
        <xdr:cNvSpPr/>
      </xdr:nvSpPr>
      <xdr:spPr>
        <a:xfrm>
          <a:off x="9192260" y="62699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90187</xdr:rowOff>
    </xdr:from>
    <xdr:ext cx="469744" cy="259045"/>
    <xdr:sp macro="" textlink="">
      <xdr:nvSpPr>
        <xdr:cNvPr id="131" name="【図書館】&#10;一人当たり面積該当値テキスト">
          <a:extLst>
            <a:ext uri="{FF2B5EF4-FFF2-40B4-BE49-F238E27FC236}">
              <a16:creationId xmlns:a16="http://schemas.microsoft.com/office/drawing/2014/main" id="{F9ABE39C-7343-4E35-88AA-E27CE873B4B6}"/>
            </a:ext>
          </a:extLst>
        </xdr:cNvPr>
        <xdr:cNvSpPr txBox="1"/>
      </xdr:nvSpPr>
      <xdr:spPr>
        <a:xfrm>
          <a:off x="9258300"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74930</xdr:rowOff>
    </xdr:from>
    <xdr:to>
      <xdr:col>50</xdr:col>
      <xdr:colOff>165100</xdr:colOff>
      <xdr:row>38</xdr:row>
      <xdr:rowOff>5080</xdr:rowOff>
    </xdr:to>
    <xdr:sp macro="" textlink="">
      <xdr:nvSpPr>
        <xdr:cNvPr id="132" name="楕円 131">
          <a:extLst>
            <a:ext uri="{FF2B5EF4-FFF2-40B4-BE49-F238E27FC236}">
              <a16:creationId xmlns:a16="http://schemas.microsoft.com/office/drawing/2014/main" id="{11A49508-4C99-42BC-9842-A92CB085CA66}"/>
            </a:ext>
          </a:extLst>
        </xdr:cNvPr>
        <xdr:cNvSpPr/>
      </xdr:nvSpPr>
      <xdr:spPr>
        <a:xfrm>
          <a:off x="8445500" y="6277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118110</xdr:rowOff>
    </xdr:from>
    <xdr:to>
      <xdr:col>55</xdr:col>
      <xdr:colOff>0</xdr:colOff>
      <xdr:row>37</xdr:row>
      <xdr:rowOff>125730</xdr:rowOff>
    </xdr:to>
    <xdr:cxnSp macro="">
      <xdr:nvCxnSpPr>
        <xdr:cNvPr id="133" name="直線コネクタ 132">
          <a:extLst>
            <a:ext uri="{FF2B5EF4-FFF2-40B4-BE49-F238E27FC236}">
              <a16:creationId xmlns:a16="http://schemas.microsoft.com/office/drawing/2014/main" id="{1F66A277-5718-46AE-9D99-C6BACFC405BC}"/>
            </a:ext>
          </a:extLst>
        </xdr:cNvPr>
        <xdr:cNvCxnSpPr/>
      </xdr:nvCxnSpPr>
      <xdr:spPr>
        <a:xfrm flipV="1">
          <a:off x="8496300" y="6320790"/>
          <a:ext cx="7239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74930</xdr:rowOff>
    </xdr:from>
    <xdr:to>
      <xdr:col>46</xdr:col>
      <xdr:colOff>38100</xdr:colOff>
      <xdr:row>38</xdr:row>
      <xdr:rowOff>5080</xdr:rowOff>
    </xdr:to>
    <xdr:sp macro="" textlink="">
      <xdr:nvSpPr>
        <xdr:cNvPr id="134" name="楕円 133">
          <a:extLst>
            <a:ext uri="{FF2B5EF4-FFF2-40B4-BE49-F238E27FC236}">
              <a16:creationId xmlns:a16="http://schemas.microsoft.com/office/drawing/2014/main" id="{9A234183-CA46-49EB-9A61-C38CDBB7BC4B}"/>
            </a:ext>
          </a:extLst>
        </xdr:cNvPr>
        <xdr:cNvSpPr/>
      </xdr:nvSpPr>
      <xdr:spPr>
        <a:xfrm>
          <a:off x="7670800" y="62776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125730</xdr:rowOff>
    </xdr:from>
    <xdr:to>
      <xdr:col>50</xdr:col>
      <xdr:colOff>114300</xdr:colOff>
      <xdr:row>37</xdr:row>
      <xdr:rowOff>125730</xdr:rowOff>
    </xdr:to>
    <xdr:cxnSp macro="">
      <xdr:nvCxnSpPr>
        <xdr:cNvPr id="135" name="直線コネクタ 134">
          <a:extLst>
            <a:ext uri="{FF2B5EF4-FFF2-40B4-BE49-F238E27FC236}">
              <a16:creationId xmlns:a16="http://schemas.microsoft.com/office/drawing/2014/main" id="{5FBAD671-CC84-4B74-BF20-0538D4058ACF}"/>
            </a:ext>
          </a:extLst>
        </xdr:cNvPr>
        <xdr:cNvCxnSpPr/>
      </xdr:nvCxnSpPr>
      <xdr:spPr>
        <a:xfrm>
          <a:off x="7713980" y="63284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74930</xdr:rowOff>
    </xdr:from>
    <xdr:to>
      <xdr:col>41</xdr:col>
      <xdr:colOff>101600</xdr:colOff>
      <xdr:row>38</xdr:row>
      <xdr:rowOff>5080</xdr:rowOff>
    </xdr:to>
    <xdr:sp macro="" textlink="">
      <xdr:nvSpPr>
        <xdr:cNvPr id="136" name="楕円 135">
          <a:extLst>
            <a:ext uri="{FF2B5EF4-FFF2-40B4-BE49-F238E27FC236}">
              <a16:creationId xmlns:a16="http://schemas.microsoft.com/office/drawing/2014/main" id="{6D7E3321-4E38-44C1-A86F-6C05B2BF807D}"/>
            </a:ext>
          </a:extLst>
        </xdr:cNvPr>
        <xdr:cNvSpPr/>
      </xdr:nvSpPr>
      <xdr:spPr>
        <a:xfrm>
          <a:off x="6873240" y="6277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125730</xdr:rowOff>
    </xdr:from>
    <xdr:to>
      <xdr:col>45</xdr:col>
      <xdr:colOff>177800</xdr:colOff>
      <xdr:row>37</xdr:row>
      <xdr:rowOff>125730</xdr:rowOff>
    </xdr:to>
    <xdr:cxnSp macro="">
      <xdr:nvCxnSpPr>
        <xdr:cNvPr id="137" name="直線コネクタ 136">
          <a:extLst>
            <a:ext uri="{FF2B5EF4-FFF2-40B4-BE49-F238E27FC236}">
              <a16:creationId xmlns:a16="http://schemas.microsoft.com/office/drawing/2014/main" id="{8F1F9171-BFB8-43D7-8636-F7FC5E16433B}"/>
            </a:ext>
          </a:extLst>
        </xdr:cNvPr>
        <xdr:cNvCxnSpPr/>
      </xdr:nvCxnSpPr>
      <xdr:spPr>
        <a:xfrm>
          <a:off x="6924040" y="63284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82550</xdr:rowOff>
    </xdr:from>
    <xdr:to>
      <xdr:col>36</xdr:col>
      <xdr:colOff>165100</xdr:colOff>
      <xdr:row>38</xdr:row>
      <xdr:rowOff>12700</xdr:rowOff>
    </xdr:to>
    <xdr:sp macro="" textlink="">
      <xdr:nvSpPr>
        <xdr:cNvPr id="138" name="楕円 137">
          <a:extLst>
            <a:ext uri="{FF2B5EF4-FFF2-40B4-BE49-F238E27FC236}">
              <a16:creationId xmlns:a16="http://schemas.microsoft.com/office/drawing/2014/main" id="{3163E14C-433B-4D63-A724-646B44929EFB}"/>
            </a:ext>
          </a:extLst>
        </xdr:cNvPr>
        <xdr:cNvSpPr/>
      </xdr:nvSpPr>
      <xdr:spPr>
        <a:xfrm>
          <a:off x="6098540" y="6285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125730</xdr:rowOff>
    </xdr:from>
    <xdr:to>
      <xdr:col>41</xdr:col>
      <xdr:colOff>50800</xdr:colOff>
      <xdr:row>37</xdr:row>
      <xdr:rowOff>133350</xdr:rowOff>
    </xdr:to>
    <xdr:cxnSp macro="">
      <xdr:nvCxnSpPr>
        <xdr:cNvPr id="139" name="直線コネクタ 138">
          <a:extLst>
            <a:ext uri="{FF2B5EF4-FFF2-40B4-BE49-F238E27FC236}">
              <a16:creationId xmlns:a16="http://schemas.microsoft.com/office/drawing/2014/main" id="{0AF85267-99FD-45A1-950F-99A5E3B95E5E}"/>
            </a:ext>
          </a:extLst>
        </xdr:cNvPr>
        <xdr:cNvCxnSpPr/>
      </xdr:nvCxnSpPr>
      <xdr:spPr>
        <a:xfrm flipV="1">
          <a:off x="6149340" y="632841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76217</xdr:rowOff>
    </xdr:from>
    <xdr:ext cx="469744" cy="259045"/>
    <xdr:sp macro="" textlink="">
      <xdr:nvSpPr>
        <xdr:cNvPr id="140" name="n_1aveValue【図書館】&#10;一人当たり面積">
          <a:extLst>
            <a:ext uri="{FF2B5EF4-FFF2-40B4-BE49-F238E27FC236}">
              <a16:creationId xmlns:a16="http://schemas.microsoft.com/office/drawing/2014/main" id="{5EC8FA0D-9AD6-495B-9460-838D5420A6DA}"/>
            </a:ext>
          </a:extLst>
        </xdr:cNvPr>
        <xdr:cNvSpPr txBox="1"/>
      </xdr:nvSpPr>
      <xdr:spPr>
        <a:xfrm>
          <a:off x="8271587" y="661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91457</xdr:rowOff>
    </xdr:from>
    <xdr:ext cx="469744" cy="259045"/>
    <xdr:sp macro="" textlink="">
      <xdr:nvSpPr>
        <xdr:cNvPr id="141" name="n_2aveValue【図書館】&#10;一人当たり面積">
          <a:extLst>
            <a:ext uri="{FF2B5EF4-FFF2-40B4-BE49-F238E27FC236}">
              <a16:creationId xmlns:a16="http://schemas.microsoft.com/office/drawing/2014/main" id="{9D4AC211-688E-43EE-8865-2B331E15799F}"/>
            </a:ext>
          </a:extLst>
        </xdr:cNvPr>
        <xdr:cNvSpPr txBox="1"/>
      </xdr:nvSpPr>
      <xdr:spPr>
        <a:xfrm>
          <a:off x="7509587" y="662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91457</xdr:rowOff>
    </xdr:from>
    <xdr:ext cx="469744" cy="259045"/>
    <xdr:sp macro="" textlink="">
      <xdr:nvSpPr>
        <xdr:cNvPr id="142" name="n_3aveValue【図書館】&#10;一人当たり面積">
          <a:extLst>
            <a:ext uri="{FF2B5EF4-FFF2-40B4-BE49-F238E27FC236}">
              <a16:creationId xmlns:a16="http://schemas.microsoft.com/office/drawing/2014/main" id="{B027DBA4-5EC8-477E-AB91-15AF7C82C600}"/>
            </a:ext>
          </a:extLst>
        </xdr:cNvPr>
        <xdr:cNvSpPr txBox="1"/>
      </xdr:nvSpPr>
      <xdr:spPr>
        <a:xfrm>
          <a:off x="6712027" y="662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83837</xdr:rowOff>
    </xdr:from>
    <xdr:ext cx="469744" cy="259045"/>
    <xdr:sp macro="" textlink="">
      <xdr:nvSpPr>
        <xdr:cNvPr id="143" name="n_4aveValue【図書館】&#10;一人当たり面積">
          <a:extLst>
            <a:ext uri="{FF2B5EF4-FFF2-40B4-BE49-F238E27FC236}">
              <a16:creationId xmlns:a16="http://schemas.microsoft.com/office/drawing/2014/main" id="{30951145-1CEF-464B-8C77-3E11F650B3D6}"/>
            </a:ext>
          </a:extLst>
        </xdr:cNvPr>
        <xdr:cNvSpPr txBox="1"/>
      </xdr:nvSpPr>
      <xdr:spPr>
        <a:xfrm>
          <a:off x="5937327" y="662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21607</xdr:rowOff>
    </xdr:from>
    <xdr:ext cx="469744" cy="259045"/>
    <xdr:sp macro="" textlink="">
      <xdr:nvSpPr>
        <xdr:cNvPr id="144" name="n_1mainValue【図書館】&#10;一人当たり面積">
          <a:extLst>
            <a:ext uri="{FF2B5EF4-FFF2-40B4-BE49-F238E27FC236}">
              <a16:creationId xmlns:a16="http://schemas.microsoft.com/office/drawing/2014/main" id="{52E425FA-447D-4E2A-908A-66415355FED8}"/>
            </a:ext>
          </a:extLst>
        </xdr:cNvPr>
        <xdr:cNvSpPr txBox="1"/>
      </xdr:nvSpPr>
      <xdr:spPr>
        <a:xfrm>
          <a:off x="8271587" y="605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21607</xdr:rowOff>
    </xdr:from>
    <xdr:ext cx="469744" cy="259045"/>
    <xdr:sp macro="" textlink="">
      <xdr:nvSpPr>
        <xdr:cNvPr id="145" name="n_2mainValue【図書館】&#10;一人当たり面積">
          <a:extLst>
            <a:ext uri="{FF2B5EF4-FFF2-40B4-BE49-F238E27FC236}">
              <a16:creationId xmlns:a16="http://schemas.microsoft.com/office/drawing/2014/main" id="{99B6CCF4-A5D3-4881-9DB1-A13B4ECF4B88}"/>
            </a:ext>
          </a:extLst>
        </xdr:cNvPr>
        <xdr:cNvSpPr txBox="1"/>
      </xdr:nvSpPr>
      <xdr:spPr>
        <a:xfrm>
          <a:off x="7509587" y="605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21607</xdr:rowOff>
    </xdr:from>
    <xdr:ext cx="469744" cy="259045"/>
    <xdr:sp macro="" textlink="">
      <xdr:nvSpPr>
        <xdr:cNvPr id="146" name="n_3mainValue【図書館】&#10;一人当たり面積">
          <a:extLst>
            <a:ext uri="{FF2B5EF4-FFF2-40B4-BE49-F238E27FC236}">
              <a16:creationId xmlns:a16="http://schemas.microsoft.com/office/drawing/2014/main" id="{FA80EF83-347B-4299-B0D8-1C9330C67036}"/>
            </a:ext>
          </a:extLst>
        </xdr:cNvPr>
        <xdr:cNvSpPr txBox="1"/>
      </xdr:nvSpPr>
      <xdr:spPr>
        <a:xfrm>
          <a:off x="6712027" y="605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29227</xdr:rowOff>
    </xdr:from>
    <xdr:ext cx="469744" cy="259045"/>
    <xdr:sp macro="" textlink="">
      <xdr:nvSpPr>
        <xdr:cNvPr id="147" name="n_4mainValue【図書館】&#10;一人当たり面積">
          <a:extLst>
            <a:ext uri="{FF2B5EF4-FFF2-40B4-BE49-F238E27FC236}">
              <a16:creationId xmlns:a16="http://schemas.microsoft.com/office/drawing/2014/main" id="{A92B6F22-A04F-4DC7-B2D1-6240279383BB}"/>
            </a:ext>
          </a:extLst>
        </xdr:cNvPr>
        <xdr:cNvSpPr txBox="1"/>
      </xdr:nvSpPr>
      <xdr:spPr>
        <a:xfrm>
          <a:off x="5937327" y="606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AAE536C-5BA1-474D-8DCD-3917BD88AFD1}"/>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876CF9F9-C3CC-47A8-B483-564B4DBC3C4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3892D20-12BF-4BD8-BD9B-A907B4CD59C4}"/>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4C6CE1FE-98E1-470D-B617-B61D2505D495}"/>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6FD2BE-88BB-460B-93F9-54FC033A6A76}"/>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21D17A7D-C7A2-4F01-AE28-9EBFB29ADF11}"/>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D0C444C9-D344-4AF4-8C2B-69C883D759DB}"/>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2E9ECEA0-4A8D-4F59-BAC1-56CF7ABC3F4F}"/>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B3EEC1BC-1AFD-4057-A623-DAEAEA132864}"/>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64D3CCD5-090C-4BD5-B0F5-E47CFF1156EC}"/>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96CD1CC3-460F-49FA-A5A7-C39FB5FEC462}"/>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9320FE5C-EE81-4246-B93D-1994A5EEEF67}"/>
            </a:ext>
          </a:extLst>
        </xdr:cNvPr>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0" name="テキスト ボックス 159">
          <a:extLst>
            <a:ext uri="{FF2B5EF4-FFF2-40B4-BE49-F238E27FC236}">
              <a16:creationId xmlns:a16="http://schemas.microsoft.com/office/drawing/2014/main" id="{A558165E-D133-4BD5-AF14-7182D46D5E06}"/>
            </a:ext>
          </a:extLst>
        </xdr:cNvPr>
        <xdr:cNvSpPr txBox="1"/>
      </xdr:nvSpPr>
      <xdr:spPr>
        <a:xfrm>
          <a:off x="27196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6945033A-B2B5-4547-84B7-4BFDF2713669}"/>
            </a:ext>
          </a:extLst>
        </xdr:cNvPr>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a:extLst>
            <a:ext uri="{FF2B5EF4-FFF2-40B4-BE49-F238E27FC236}">
              <a16:creationId xmlns:a16="http://schemas.microsoft.com/office/drawing/2014/main" id="{6163578A-FB4F-40D5-B547-65E4529A7123}"/>
            </a:ext>
          </a:extLst>
        </xdr:cNvPr>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95712B3B-C854-4521-B5D2-9CFE86229856}"/>
            </a:ext>
          </a:extLst>
        </xdr:cNvPr>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a:extLst>
            <a:ext uri="{FF2B5EF4-FFF2-40B4-BE49-F238E27FC236}">
              <a16:creationId xmlns:a16="http://schemas.microsoft.com/office/drawing/2014/main" id="{6DF064B3-BADF-4BBA-BFDA-33E4BBCF12D1}"/>
            </a:ext>
          </a:extLst>
        </xdr:cNvPr>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1B8061C4-7683-4F0D-899C-BDFF85B0121F}"/>
            </a:ext>
          </a:extLst>
        </xdr:cNvPr>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a:extLst>
            <a:ext uri="{FF2B5EF4-FFF2-40B4-BE49-F238E27FC236}">
              <a16:creationId xmlns:a16="http://schemas.microsoft.com/office/drawing/2014/main" id="{FF5A3110-6111-455C-9A62-B5CCC3B6DB19}"/>
            </a:ext>
          </a:extLst>
        </xdr:cNvPr>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251471BE-23F2-4C62-8638-533D184290E7}"/>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0E5A4192-F2FF-445C-9D8A-487CC8DCEC9B}"/>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97851EEA-6B86-46B1-8581-7C3C7D780FA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170" name="直線コネクタ 169">
          <a:extLst>
            <a:ext uri="{FF2B5EF4-FFF2-40B4-BE49-F238E27FC236}">
              <a16:creationId xmlns:a16="http://schemas.microsoft.com/office/drawing/2014/main" id="{E8CBC8FF-8D83-43BF-97ED-A41E6D8E7A27}"/>
            </a:ext>
          </a:extLst>
        </xdr:cNvPr>
        <xdr:cNvCxnSpPr/>
      </xdr:nvCxnSpPr>
      <xdr:spPr>
        <a:xfrm flipV="1">
          <a:off x="4086225" y="9435846"/>
          <a:ext cx="0" cy="1271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77F40E78-22D2-47CF-A3EA-67F376065617}"/>
            </a:ext>
          </a:extLst>
        </xdr:cNvPr>
        <xdr:cNvSpPr txBox="1"/>
      </xdr:nvSpPr>
      <xdr:spPr>
        <a:xfrm>
          <a:off x="4124960" y="10711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172" name="直線コネクタ 171">
          <a:extLst>
            <a:ext uri="{FF2B5EF4-FFF2-40B4-BE49-F238E27FC236}">
              <a16:creationId xmlns:a16="http://schemas.microsoft.com/office/drawing/2014/main" id="{CB21BB6E-91B0-4C66-A4CA-C487F1F0CB3E}"/>
            </a:ext>
          </a:extLst>
        </xdr:cNvPr>
        <xdr:cNvCxnSpPr/>
      </xdr:nvCxnSpPr>
      <xdr:spPr>
        <a:xfrm>
          <a:off x="4020820" y="107076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F75CF647-98AA-478F-A4FB-4EEA745B947F}"/>
            </a:ext>
          </a:extLst>
        </xdr:cNvPr>
        <xdr:cNvSpPr txBox="1"/>
      </xdr:nvSpPr>
      <xdr:spPr>
        <a:xfrm>
          <a:off x="4124960" y="9218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174" name="直線コネクタ 173">
          <a:extLst>
            <a:ext uri="{FF2B5EF4-FFF2-40B4-BE49-F238E27FC236}">
              <a16:creationId xmlns:a16="http://schemas.microsoft.com/office/drawing/2014/main" id="{E6A8B031-A9AF-4CD3-95AF-3C26EB3B10E8}"/>
            </a:ext>
          </a:extLst>
        </xdr:cNvPr>
        <xdr:cNvCxnSpPr/>
      </xdr:nvCxnSpPr>
      <xdr:spPr>
        <a:xfrm>
          <a:off x="4020820" y="94358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112793</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EB05A394-0DCD-431A-B269-EDC575814953}"/>
            </a:ext>
          </a:extLst>
        </xdr:cNvPr>
        <xdr:cNvSpPr txBox="1"/>
      </xdr:nvSpPr>
      <xdr:spPr>
        <a:xfrm>
          <a:off x="4124960" y="100035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176" name="フローチャート: 判断 175">
          <a:extLst>
            <a:ext uri="{FF2B5EF4-FFF2-40B4-BE49-F238E27FC236}">
              <a16:creationId xmlns:a16="http://schemas.microsoft.com/office/drawing/2014/main" id="{F99CF2EB-04BB-462E-BC12-5687A4FB7485}"/>
            </a:ext>
          </a:extLst>
        </xdr:cNvPr>
        <xdr:cNvSpPr/>
      </xdr:nvSpPr>
      <xdr:spPr>
        <a:xfrm>
          <a:off x="4036060" y="100251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177" name="フローチャート: 判断 176">
          <a:extLst>
            <a:ext uri="{FF2B5EF4-FFF2-40B4-BE49-F238E27FC236}">
              <a16:creationId xmlns:a16="http://schemas.microsoft.com/office/drawing/2014/main" id="{A5CEA23E-B32A-491E-98EC-6F189ADA9EB6}"/>
            </a:ext>
          </a:extLst>
        </xdr:cNvPr>
        <xdr:cNvSpPr/>
      </xdr:nvSpPr>
      <xdr:spPr>
        <a:xfrm>
          <a:off x="3312160" y="100342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178" name="フローチャート: 判断 177">
          <a:extLst>
            <a:ext uri="{FF2B5EF4-FFF2-40B4-BE49-F238E27FC236}">
              <a16:creationId xmlns:a16="http://schemas.microsoft.com/office/drawing/2014/main" id="{5BE79BE3-87DD-4D2B-B4EB-1E320F63C75F}"/>
            </a:ext>
          </a:extLst>
        </xdr:cNvPr>
        <xdr:cNvSpPr/>
      </xdr:nvSpPr>
      <xdr:spPr>
        <a:xfrm>
          <a:off x="2514600" y="99839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179" name="フローチャート: 判断 178">
          <a:extLst>
            <a:ext uri="{FF2B5EF4-FFF2-40B4-BE49-F238E27FC236}">
              <a16:creationId xmlns:a16="http://schemas.microsoft.com/office/drawing/2014/main" id="{1C66EB77-E2F0-4A14-983B-FC10C1792C1C}"/>
            </a:ext>
          </a:extLst>
        </xdr:cNvPr>
        <xdr:cNvSpPr/>
      </xdr:nvSpPr>
      <xdr:spPr>
        <a:xfrm>
          <a:off x="1739900" y="994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97790</xdr:rowOff>
    </xdr:from>
    <xdr:to>
      <xdr:col>6</xdr:col>
      <xdr:colOff>38100</xdr:colOff>
      <xdr:row>60</xdr:row>
      <xdr:rowOff>27940</xdr:rowOff>
    </xdr:to>
    <xdr:sp macro="" textlink="">
      <xdr:nvSpPr>
        <xdr:cNvPr id="180" name="フローチャート: 判断 179">
          <a:extLst>
            <a:ext uri="{FF2B5EF4-FFF2-40B4-BE49-F238E27FC236}">
              <a16:creationId xmlns:a16="http://schemas.microsoft.com/office/drawing/2014/main" id="{93221210-C3FA-4239-BC8A-476781C10F34}"/>
            </a:ext>
          </a:extLst>
        </xdr:cNvPr>
        <xdr:cNvSpPr/>
      </xdr:nvSpPr>
      <xdr:spPr>
        <a:xfrm>
          <a:off x="965200" y="9988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EFD2E1CD-011B-44A8-9D17-11778E8164FB}"/>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251E6C6-E553-4A85-A693-D24AE78821BA}"/>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3D800A1-26AA-4F28-80C5-3679C9990F9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2909B00-6E7D-46A9-9768-2AA91EEE2319}"/>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9D6FD59-5EDB-455D-A0C3-32CD1FCCE547}"/>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166370</xdr:rowOff>
    </xdr:from>
    <xdr:to>
      <xdr:col>24</xdr:col>
      <xdr:colOff>114300</xdr:colOff>
      <xdr:row>59</xdr:row>
      <xdr:rowOff>96520</xdr:rowOff>
    </xdr:to>
    <xdr:sp macro="" textlink="">
      <xdr:nvSpPr>
        <xdr:cNvPr id="186" name="楕円 185">
          <a:extLst>
            <a:ext uri="{FF2B5EF4-FFF2-40B4-BE49-F238E27FC236}">
              <a16:creationId xmlns:a16="http://schemas.microsoft.com/office/drawing/2014/main" id="{65610057-4B33-4290-85B9-114EE6593C14}"/>
            </a:ext>
          </a:extLst>
        </xdr:cNvPr>
        <xdr:cNvSpPr/>
      </xdr:nvSpPr>
      <xdr:spPr>
        <a:xfrm>
          <a:off x="4036060" y="9889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17797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49B6F383-11D1-4B10-B654-9A61E5D71E44}"/>
            </a:ext>
          </a:extLst>
        </xdr:cNvPr>
        <xdr:cNvSpPr txBox="1"/>
      </xdr:nvSpPr>
      <xdr:spPr>
        <a:xfrm>
          <a:off x="4124960" y="974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97790</xdr:rowOff>
    </xdr:from>
    <xdr:to>
      <xdr:col>20</xdr:col>
      <xdr:colOff>38100</xdr:colOff>
      <xdr:row>59</xdr:row>
      <xdr:rowOff>27940</xdr:rowOff>
    </xdr:to>
    <xdr:sp macro="" textlink="">
      <xdr:nvSpPr>
        <xdr:cNvPr id="188" name="楕円 187">
          <a:extLst>
            <a:ext uri="{FF2B5EF4-FFF2-40B4-BE49-F238E27FC236}">
              <a16:creationId xmlns:a16="http://schemas.microsoft.com/office/drawing/2014/main" id="{31436AAB-9B2B-4602-9022-B1F1A8EF8E78}"/>
            </a:ext>
          </a:extLst>
        </xdr:cNvPr>
        <xdr:cNvSpPr/>
      </xdr:nvSpPr>
      <xdr:spPr>
        <a:xfrm>
          <a:off x="3312160" y="98209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148590</xdr:rowOff>
    </xdr:from>
    <xdr:to>
      <xdr:col>24</xdr:col>
      <xdr:colOff>63500</xdr:colOff>
      <xdr:row>59</xdr:row>
      <xdr:rowOff>45720</xdr:rowOff>
    </xdr:to>
    <xdr:cxnSp macro="">
      <xdr:nvCxnSpPr>
        <xdr:cNvPr id="189" name="直線コネクタ 188">
          <a:extLst>
            <a:ext uri="{FF2B5EF4-FFF2-40B4-BE49-F238E27FC236}">
              <a16:creationId xmlns:a16="http://schemas.microsoft.com/office/drawing/2014/main" id="{8C6BB1AA-C5D9-42C1-9D3E-BF90B6312084}"/>
            </a:ext>
          </a:extLst>
        </xdr:cNvPr>
        <xdr:cNvCxnSpPr/>
      </xdr:nvCxnSpPr>
      <xdr:spPr>
        <a:xfrm>
          <a:off x="3355340" y="9871710"/>
          <a:ext cx="73152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26924</xdr:rowOff>
    </xdr:from>
    <xdr:to>
      <xdr:col>15</xdr:col>
      <xdr:colOff>101600</xdr:colOff>
      <xdr:row>58</xdr:row>
      <xdr:rowOff>128524</xdr:rowOff>
    </xdr:to>
    <xdr:sp macro="" textlink="">
      <xdr:nvSpPr>
        <xdr:cNvPr id="190" name="楕円 189">
          <a:extLst>
            <a:ext uri="{FF2B5EF4-FFF2-40B4-BE49-F238E27FC236}">
              <a16:creationId xmlns:a16="http://schemas.microsoft.com/office/drawing/2014/main" id="{1C8852CF-37FC-4114-A807-9D1991C73C27}"/>
            </a:ext>
          </a:extLst>
        </xdr:cNvPr>
        <xdr:cNvSpPr/>
      </xdr:nvSpPr>
      <xdr:spPr>
        <a:xfrm>
          <a:off x="2514600" y="975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77724</xdr:rowOff>
    </xdr:from>
    <xdr:to>
      <xdr:col>19</xdr:col>
      <xdr:colOff>177800</xdr:colOff>
      <xdr:row>58</xdr:row>
      <xdr:rowOff>148590</xdr:rowOff>
    </xdr:to>
    <xdr:cxnSp macro="">
      <xdr:nvCxnSpPr>
        <xdr:cNvPr id="191" name="直線コネクタ 190">
          <a:extLst>
            <a:ext uri="{FF2B5EF4-FFF2-40B4-BE49-F238E27FC236}">
              <a16:creationId xmlns:a16="http://schemas.microsoft.com/office/drawing/2014/main" id="{B64C0E64-18CD-4453-994B-2186125FEB43}"/>
            </a:ext>
          </a:extLst>
        </xdr:cNvPr>
        <xdr:cNvCxnSpPr/>
      </xdr:nvCxnSpPr>
      <xdr:spPr>
        <a:xfrm>
          <a:off x="2565400" y="9800844"/>
          <a:ext cx="78994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134366</xdr:rowOff>
    </xdr:from>
    <xdr:to>
      <xdr:col>10</xdr:col>
      <xdr:colOff>165100</xdr:colOff>
      <xdr:row>58</xdr:row>
      <xdr:rowOff>64516</xdr:rowOff>
    </xdr:to>
    <xdr:sp macro="" textlink="">
      <xdr:nvSpPr>
        <xdr:cNvPr id="192" name="楕円 191">
          <a:extLst>
            <a:ext uri="{FF2B5EF4-FFF2-40B4-BE49-F238E27FC236}">
              <a16:creationId xmlns:a16="http://schemas.microsoft.com/office/drawing/2014/main" id="{A7698F96-759D-4BF8-BB14-8367D25FA6CA}"/>
            </a:ext>
          </a:extLst>
        </xdr:cNvPr>
        <xdr:cNvSpPr/>
      </xdr:nvSpPr>
      <xdr:spPr>
        <a:xfrm>
          <a:off x="1739900" y="96898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13716</xdr:rowOff>
    </xdr:from>
    <xdr:to>
      <xdr:col>15</xdr:col>
      <xdr:colOff>50800</xdr:colOff>
      <xdr:row>58</xdr:row>
      <xdr:rowOff>77724</xdr:rowOff>
    </xdr:to>
    <xdr:cxnSp macro="">
      <xdr:nvCxnSpPr>
        <xdr:cNvPr id="193" name="直線コネクタ 192">
          <a:extLst>
            <a:ext uri="{FF2B5EF4-FFF2-40B4-BE49-F238E27FC236}">
              <a16:creationId xmlns:a16="http://schemas.microsoft.com/office/drawing/2014/main" id="{566A2D2A-558D-42BC-BA6C-41DA06005EE0}"/>
            </a:ext>
          </a:extLst>
        </xdr:cNvPr>
        <xdr:cNvCxnSpPr/>
      </xdr:nvCxnSpPr>
      <xdr:spPr>
        <a:xfrm>
          <a:off x="1790700" y="9736836"/>
          <a:ext cx="7747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65786</xdr:rowOff>
    </xdr:from>
    <xdr:to>
      <xdr:col>6</xdr:col>
      <xdr:colOff>38100</xdr:colOff>
      <xdr:row>57</xdr:row>
      <xdr:rowOff>167386</xdr:rowOff>
    </xdr:to>
    <xdr:sp macro="" textlink="">
      <xdr:nvSpPr>
        <xdr:cNvPr id="194" name="楕円 193">
          <a:extLst>
            <a:ext uri="{FF2B5EF4-FFF2-40B4-BE49-F238E27FC236}">
              <a16:creationId xmlns:a16="http://schemas.microsoft.com/office/drawing/2014/main" id="{59BFE6AC-2836-4AAD-8DC4-879909B34884}"/>
            </a:ext>
          </a:extLst>
        </xdr:cNvPr>
        <xdr:cNvSpPr/>
      </xdr:nvSpPr>
      <xdr:spPr>
        <a:xfrm>
          <a:off x="965200" y="96212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116586</xdr:rowOff>
    </xdr:from>
    <xdr:to>
      <xdr:col>10</xdr:col>
      <xdr:colOff>114300</xdr:colOff>
      <xdr:row>58</xdr:row>
      <xdr:rowOff>13716</xdr:rowOff>
    </xdr:to>
    <xdr:cxnSp macro="">
      <xdr:nvCxnSpPr>
        <xdr:cNvPr id="195" name="直線コネクタ 194">
          <a:extLst>
            <a:ext uri="{FF2B5EF4-FFF2-40B4-BE49-F238E27FC236}">
              <a16:creationId xmlns:a16="http://schemas.microsoft.com/office/drawing/2014/main" id="{406E9CED-D659-4065-8EAC-B4EEBFAB9028}"/>
            </a:ext>
          </a:extLst>
        </xdr:cNvPr>
        <xdr:cNvCxnSpPr/>
      </xdr:nvCxnSpPr>
      <xdr:spPr>
        <a:xfrm>
          <a:off x="1008380" y="9672066"/>
          <a:ext cx="78232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64787</xdr:rowOff>
    </xdr:from>
    <xdr:ext cx="405111" cy="259045"/>
    <xdr:sp macro="" textlink="">
      <xdr:nvSpPr>
        <xdr:cNvPr id="196" name="n_1aveValue【体育館・プール】&#10;有形固定資産減価償却率">
          <a:extLst>
            <a:ext uri="{FF2B5EF4-FFF2-40B4-BE49-F238E27FC236}">
              <a16:creationId xmlns:a16="http://schemas.microsoft.com/office/drawing/2014/main" id="{4C28BBFB-C66F-4772-992D-9F8BD08C4799}"/>
            </a:ext>
          </a:extLst>
        </xdr:cNvPr>
        <xdr:cNvSpPr txBox="1"/>
      </xdr:nvSpPr>
      <xdr:spPr>
        <a:xfrm>
          <a:off x="3170564" y="1012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14495</xdr:rowOff>
    </xdr:from>
    <xdr:ext cx="405111" cy="259045"/>
    <xdr:sp macro="" textlink="">
      <xdr:nvSpPr>
        <xdr:cNvPr id="197" name="n_2aveValue【体育館・プール】&#10;有形固定資産減価償却率">
          <a:extLst>
            <a:ext uri="{FF2B5EF4-FFF2-40B4-BE49-F238E27FC236}">
              <a16:creationId xmlns:a16="http://schemas.microsoft.com/office/drawing/2014/main" id="{A3A6C48D-DCE9-4DC7-AC83-7CFEACE12EA0}"/>
            </a:ext>
          </a:extLst>
        </xdr:cNvPr>
        <xdr:cNvSpPr txBox="1"/>
      </xdr:nvSpPr>
      <xdr:spPr>
        <a:xfrm>
          <a:off x="2385704" y="1007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144797</xdr:rowOff>
    </xdr:from>
    <xdr:ext cx="405111" cy="259045"/>
    <xdr:sp macro="" textlink="">
      <xdr:nvSpPr>
        <xdr:cNvPr id="198" name="n_3aveValue【体育館・プール】&#10;有形固定資産減価償却率">
          <a:extLst>
            <a:ext uri="{FF2B5EF4-FFF2-40B4-BE49-F238E27FC236}">
              <a16:creationId xmlns:a16="http://schemas.microsoft.com/office/drawing/2014/main" id="{1C9A5065-0054-42ED-9C47-8E485196766B}"/>
            </a:ext>
          </a:extLst>
        </xdr:cNvPr>
        <xdr:cNvSpPr txBox="1"/>
      </xdr:nvSpPr>
      <xdr:spPr>
        <a:xfrm>
          <a:off x="1611004" y="1003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19067</xdr:rowOff>
    </xdr:from>
    <xdr:ext cx="405111" cy="259045"/>
    <xdr:sp macro="" textlink="">
      <xdr:nvSpPr>
        <xdr:cNvPr id="199" name="n_4aveValue【体育館・プール】&#10;有形固定資産減価償却率">
          <a:extLst>
            <a:ext uri="{FF2B5EF4-FFF2-40B4-BE49-F238E27FC236}">
              <a16:creationId xmlns:a16="http://schemas.microsoft.com/office/drawing/2014/main" id="{D3F251DC-387B-4C28-BD92-470BFF45B2A0}"/>
            </a:ext>
          </a:extLst>
        </xdr:cNvPr>
        <xdr:cNvSpPr txBox="1"/>
      </xdr:nvSpPr>
      <xdr:spPr>
        <a:xfrm>
          <a:off x="836304" y="1007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44467</xdr:rowOff>
    </xdr:from>
    <xdr:ext cx="405111" cy="259045"/>
    <xdr:sp macro="" textlink="">
      <xdr:nvSpPr>
        <xdr:cNvPr id="200" name="n_1mainValue【体育館・プール】&#10;有形固定資産減価償却率">
          <a:extLst>
            <a:ext uri="{FF2B5EF4-FFF2-40B4-BE49-F238E27FC236}">
              <a16:creationId xmlns:a16="http://schemas.microsoft.com/office/drawing/2014/main" id="{C9DF493F-5F18-42AA-A18C-0190C22A17F9}"/>
            </a:ext>
          </a:extLst>
        </xdr:cNvPr>
        <xdr:cNvSpPr txBox="1"/>
      </xdr:nvSpPr>
      <xdr:spPr>
        <a:xfrm>
          <a:off x="317056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145051</xdr:rowOff>
    </xdr:from>
    <xdr:ext cx="405111" cy="259045"/>
    <xdr:sp macro="" textlink="">
      <xdr:nvSpPr>
        <xdr:cNvPr id="201" name="n_2mainValue【体育館・プール】&#10;有形固定資産減価償却率">
          <a:extLst>
            <a:ext uri="{FF2B5EF4-FFF2-40B4-BE49-F238E27FC236}">
              <a16:creationId xmlns:a16="http://schemas.microsoft.com/office/drawing/2014/main" id="{AA08F5FB-3BA7-4D66-85F1-558450F45C8E}"/>
            </a:ext>
          </a:extLst>
        </xdr:cNvPr>
        <xdr:cNvSpPr txBox="1"/>
      </xdr:nvSpPr>
      <xdr:spPr>
        <a:xfrm>
          <a:off x="2385704" y="9532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81043</xdr:rowOff>
    </xdr:from>
    <xdr:ext cx="405111" cy="259045"/>
    <xdr:sp macro="" textlink="">
      <xdr:nvSpPr>
        <xdr:cNvPr id="202" name="n_3mainValue【体育館・プール】&#10;有形固定資産減価償却率">
          <a:extLst>
            <a:ext uri="{FF2B5EF4-FFF2-40B4-BE49-F238E27FC236}">
              <a16:creationId xmlns:a16="http://schemas.microsoft.com/office/drawing/2014/main" id="{5762B3DE-B440-4C03-9DC1-4BF0DB5AA616}"/>
            </a:ext>
          </a:extLst>
        </xdr:cNvPr>
        <xdr:cNvSpPr txBox="1"/>
      </xdr:nvSpPr>
      <xdr:spPr>
        <a:xfrm>
          <a:off x="1611004" y="9468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12463</xdr:rowOff>
    </xdr:from>
    <xdr:ext cx="405111" cy="259045"/>
    <xdr:sp macro="" textlink="">
      <xdr:nvSpPr>
        <xdr:cNvPr id="203" name="n_4mainValue【体育館・プール】&#10;有形固定資産減価償却率">
          <a:extLst>
            <a:ext uri="{FF2B5EF4-FFF2-40B4-BE49-F238E27FC236}">
              <a16:creationId xmlns:a16="http://schemas.microsoft.com/office/drawing/2014/main" id="{6CA523D1-F408-461D-970E-51B8D6CA96A3}"/>
            </a:ext>
          </a:extLst>
        </xdr:cNvPr>
        <xdr:cNvSpPr txBox="1"/>
      </xdr:nvSpPr>
      <xdr:spPr>
        <a:xfrm>
          <a:off x="836304" y="9400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D4E46000-1F9A-43D9-9F2E-D37BFFA72722}"/>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E688429B-FE82-4E4F-B7E9-9FCCE2937444}"/>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B8F1E549-5E58-4CC6-9A6A-4A34A222F705}"/>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5350AE1C-7217-457B-940E-9C37990922F7}"/>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C2D27178-9CB0-46FD-9F1E-D8F9F34FACEB}"/>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C7890B90-08B8-4400-B1BD-49141A2CF0BC}"/>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45C8292D-34BB-46E3-9CE8-23C80CC97606}"/>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560FAE18-3BC6-4847-A197-4822EA702883}"/>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4DD88FBA-8B3A-498B-ABF2-3375C3B6503E}"/>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EFD13A55-5CE3-4B6D-BF8F-FEB5198BC749}"/>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C3C168C2-1481-4F41-8BB5-ED59C12A5944}"/>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9E64C53C-70D3-4C49-9E98-636C899AF86C}"/>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B9439FBC-250F-4F84-BB64-EFAABCCD1A94}"/>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3FC05E48-8E8C-4983-AD7A-F4C92A049ADA}"/>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0CC2B799-0187-48EA-A55B-D0E90272D42E}"/>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619E0EDB-E0CA-4AF1-8284-9CA45B53A446}"/>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2868D496-9EF2-42EE-9C9B-9AF6BE164A11}"/>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9830474C-74E5-4578-9C51-91DA81184150}"/>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12FABF84-F8DB-4AB1-BFE9-0BFA22ED0EBA}"/>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709FEE8D-F3B9-42BA-839C-6BB7EAC72A1D}"/>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1E0EBDAD-97B5-4AC6-B28E-7351765095F1}"/>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1F5E0D1E-A9DC-40A1-9B79-AD8BC3E43E04}"/>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4F57BC96-88A0-45A8-B3A6-BD2DA7883CE1}"/>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227" name="直線コネクタ 226">
          <a:extLst>
            <a:ext uri="{FF2B5EF4-FFF2-40B4-BE49-F238E27FC236}">
              <a16:creationId xmlns:a16="http://schemas.microsoft.com/office/drawing/2014/main" id="{7EECAE0D-643E-4F4C-A323-BEED580D400E}"/>
            </a:ext>
          </a:extLst>
        </xdr:cNvPr>
        <xdr:cNvCxnSpPr/>
      </xdr:nvCxnSpPr>
      <xdr:spPr>
        <a:xfrm flipV="1">
          <a:off x="9219565" y="9321165"/>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228" name="【体育館・プール】&#10;一人当たり面積最小値テキスト">
          <a:extLst>
            <a:ext uri="{FF2B5EF4-FFF2-40B4-BE49-F238E27FC236}">
              <a16:creationId xmlns:a16="http://schemas.microsoft.com/office/drawing/2014/main" id="{996C44A6-25E8-494C-9114-F6657CAD7F71}"/>
            </a:ext>
          </a:extLst>
        </xdr:cNvPr>
        <xdr:cNvSpPr txBox="1"/>
      </xdr:nvSpPr>
      <xdr:spPr>
        <a:xfrm>
          <a:off x="9258300"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229" name="直線コネクタ 228">
          <a:extLst>
            <a:ext uri="{FF2B5EF4-FFF2-40B4-BE49-F238E27FC236}">
              <a16:creationId xmlns:a16="http://schemas.microsoft.com/office/drawing/2014/main" id="{B82864E7-9C27-44BF-96C6-81342AB4DB3C}"/>
            </a:ext>
          </a:extLst>
        </xdr:cNvPr>
        <xdr:cNvCxnSpPr/>
      </xdr:nvCxnSpPr>
      <xdr:spPr>
        <a:xfrm>
          <a:off x="9154160" y="1062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230" name="【体育館・プール】&#10;一人当たり面積最大値テキスト">
          <a:extLst>
            <a:ext uri="{FF2B5EF4-FFF2-40B4-BE49-F238E27FC236}">
              <a16:creationId xmlns:a16="http://schemas.microsoft.com/office/drawing/2014/main" id="{4B8F9750-3473-4E02-A420-33E0D1CF6F1C}"/>
            </a:ext>
          </a:extLst>
        </xdr:cNvPr>
        <xdr:cNvSpPr txBox="1"/>
      </xdr:nvSpPr>
      <xdr:spPr>
        <a:xfrm>
          <a:off x="9258300" y="9100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231" name="直線コネクタ 230">
          <a:extLst>
            <a:ext uri="{FF2B5EF4-FFF2-40B4-BE49-F238E27FC236}">
              <a16:creationId xmlns:a16="http://schemas.microsoft.com/office/drawing/2014/main" id="{D6113853-D0E3-4F8B-BE16-99E784474E3C}"/>
            </a:ext>
          </a:extLst>
        </xdr:cNvPr>
        <xdr:cNvCxnSpPr/>
      </xdr:nvCxnSpPr>
      <xdr:spPr>
        <a:xfrm>
          <a:off x="9154160" y="93211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68597</xdr:rowOff>
    </xdr:from>
    <xdr:ext cx="469744" cy="259045"/>
    <xdr:sp macro="" textlink="">
      <xdr:nvSpPr>
        <xdr:cNvPr id="232" name="【体育館・プール】&#10;一人当たり面積平均値テキスト">
          <a:extLst>
            <a:ext uri="{FF2B5EF4-FFF2-40B4-BE49-F238E27FC236}">
              <a16:creationId xmlns:a16="http://schemas.microsoft.com/office/drawing/2014/main" id="{2651B3E4-D620-4F7B-B3A8-82765C985519}"/>
            </a:ext>
          </a:extLst>
        </xdr:cNvPr>
        <xdr:cNvSpPr txBox="1"/>
      </xdr:nvSpPr>
      <xdr:spPr>
        <a:xfrm>
          <a:off x="9258300" y="10294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233" name="フローチャート: 判断 232">
          <a:extLst>
            <a:ext uri="{FF2B5EF4-FFF2-40B4-BE49-F238E27FC236}">
              <a16:creationId xmlns:a16="http://schemas.microsoft.com/office/drawing/2014/main" id="{504BE3EE-849D-40E1-BD8B-D67D2CE913E4}"/>
            </a:ext>
          </a:extLst>
        </xdr:cNvPr>
        <xdr:cNvSpPr/>
      </xdr:nvSpPr>
      <xdr:spPr>
        <a:xfrm>
          <a:off x="9192260" y="103162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234" name="フローチャート: 判断 233">
          <a:extLst>
            <a:ext uri="{FF2B5EF4-FFF2-40B4-BE49-F238E27FC236}">
              <a16:creationId xmlns:a16="http://schemas.microsoft.com/office/drawing/2014/main" id="{522B8742-CC41-41C1-830C-9C169698AB17}"/>
            </a:ext>
          </a:extLst>
        </xdr:cNvPr>
        <xdr:cNvSpPr/>
      </xdr:nvSpPr>
      <xdr:spPr>
        <a:xfrm>
          <a:off x="8445500" y="103028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235" name="フローチャート: 判断 234">
          <a:extLst>
            <a:ext uri="{FF2B5EF4-FFF2-40B4-BE49-F238E27FC236}">
              <a16:creationId xmlns:a16="http://schemas.microsoft.com/office/drawing/2014/main" id="{6E676227-AEA2-421A-AB83-D6683D9570DE}"/>
            </a:ext>
          </a:extLst>
        </xdr:cNvPr>
        <xdr:cNvSpPr/>
      </xdr:nvSpPr>
      <xdr:spPr>
        <a:xfrm>
          <a:off x="7670800" y="103066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6" name="フローチャート: 判断 235">
          <a:extLst>
            <a:ext uri="{FF2B5EF4-FFF2-40B4-BE49-F238E27FC236}">
              <a16:creationId xmlns:a16="http://schemas.microsoft.com/office/drawing/2014/main" id="{D1993999-451A-4108-AED0-1B6A1EB85CE4}"/>
            </a:ext>
          </a:extLst>
        </xdr:cNvPr>
        <xdr:cNvSpPr/>
      </xdr:nvSpPr>
      <xdr:spPr>
        <a:xfrm>
          <a:off x="6873240" y="1031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139700</xdr:rowOff>
    </xdr:from>
    <xdr:to>
      <xdr:col>36</xdr:col>
      <xdr:colOff>165100</xdr:colOff>
      <xdr:row>62</xdr:row>
      <xdr:rowOff>69850</xdr:rowOff>
    </xdr:to>
    <xdr:sp macro="" textlink="">
      <xdr:nvSpPr>
        <xdr:cNvPr id="237" name="フローチャート: 判断 236">
          <a:extLst>
            <a:ext uri="{FF2B5EF4-FFF2-40B4-BE49-F238E27FC236}">
              <a16:creationId xmlns:a16="http://schemas.microsoft.com/office/drawing/2014/main" id="{AEE8FFAB-7CF3-40B5-AE2D-CF7682886638}"/>
            </a:ext>
          </a:extLst>
        </xdr:cNvPr>
        <xdr:cNvSpPr/>
      </xdr:nvSpPr>
      <xdr:spPr>
        <a:xfrm>
          <a:off x="6098540" y="10365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9285E617-E0F1-4DE8-84CB-CE206C0F8DF8}"/>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969FF52-DCBC-4184-973D-FA90E9456521}"/>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B7FC3CB-E7D2-44CA-81B2-EF9BEDF4A177}"/>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A539796-C785-4C1F-90E6-67F2983D793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CB6495E-1418-4C78-B9DF-EB377AA274E6}"/>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84455</xdr:rowOff>
    </xdr:from>
    <xdr:to>
      <xdr:col>55</xdr:col>
      <xdr:colOff>50800</xdr:colOff>
      <xdr:row>62</xdr:row>
      <xdr:rowOff>14605</xdr:rowOff>
    </xdr:to>
    <xdr:sp macro="" textlink="">
      <xdr:nvSpPr>
        <xdr:cNvPr id="243" name="楕円 242">
          <a:extLst>
            <a:ext uri="{FF2B5EF4-FFF2-40B4-BE49-F238E27FC236}">
              <a16:creationId xmlns:a16="http://schemas.microsoft.com/office/drawing/2014/main" id="{7C9B9159-43D8-4AA4-B12A-45DA9716CE4B}"/>
            </a:ext>
          </a:extLst>
        </xdr:cNvPr>
        <xdr:cNvSpPr/>
      </xdr:nvSpPr>
      <xdr:spPr>
        <a:xfrm>
          <a:off x="9192260" y="103104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107332</xdr:rowOff>
    </xdr:from>
    <xdr:ext cx="469744" cy="259045"/>
    <xdr:sp macro="" textlink="">
      <xdr:nvSpPr>
        <xdr:cNvPr id="244" name="【体育館・プール】&#10;一人当たり面積該当値テキスト">
          <a:extLst>
            <a:ext uri="{FF2B5EF4-FFF2-40B4-BE49-F238E27FC236}">
              <a16:creationId xmlns:a16="http://schemas.microsoft.com/office/drawing/2014/main" id="{21FDCEF4-AE2D-4B31-82A9-9AF8E107A5FD}"/>
            </a:ext>
          </a:extLst>
        </xdr:cNvPr>
        <xdr:cNvSpPr txBox="1"/>
      </xdr:nvSpPr>
      <xdr:spPr>
        <a:xfrm>
          <a:off x="9258300" y="1016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88265</xdr:rowOff>
    </xdr:from>
    <xdr:to>
      <xdr:col>50</xdr:col>
      <xdr:colOff>165100</xdr:colOff>
      <xdr:row>62</xdr:row>
      <xdr:rowOff>18415</xdr:rowOff>
    </xdr:to>
    <xdr:sp macro="" textlink="">
      <xdr:nvSpPr>
        <xdr:cNvPr id="245" name="楕円 244">
          <a:extLst>
            <a:ext uri="{FF2B5EF4-FFF2-40B4-BE49-F238E27FC236}">
              <a16:creationId xmlns:a16="http://schemas.microsoft.com/office/drawing/2014/main" id="{D9231980-95DE-4750-A319-35A5D0D3114A}"/>
            </a:ext>
          </a:extLst>
        </xdr:cNvPr>
        <xdr:cNvSpPr/>
      </xdr:nvSpPr>
      <xdr:spPr>
        <a:xfrm>
          <a:off x="8445500" y="10314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135255</xdr:rowOff>
    </xdr:from>
    <xdr:to>
      <xdr:col>55</xdr:col>
      <xdr:colOff>0</xdr:colOff>
      <xdr:row>61</xdr:row>
      <xdr:rowOff>139065</xdr:rowOff>
    </xdr:to>
    <xdr:cxnSp macro="">
      <xdr:nvCxnSpPr>
        <xdr:cNvPr id="246" name="直線コネクタ 245">
          <a:extLst>
            <a:ext uri="{FF2B5EF4-FFF2-40B4-BE49-F238E27FC236}">
              <a16:creationId xmlns:a16="http://schemas.microsoft.com/office/drawing/2014/main" id="{C1382B0D-8CCE-477F-A074-D8BE484F9EA7}"/>
            </a:ext>
          </a:extLst>
        </xdr:cNvPr>
        <xdr:cNvCxnSpPr/>
      </xdr:nvCxnSpPr>
      <xdr:spPr>
        <a:xfrm flipV="1">
          <a:off x="8496300" y="10361295"/>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88265</xdr:rowOff>
    </xdr:from>
    <xdr:to>
      <xdr:col>46</xdr:col>
      <xdr:colOff>38100</xdr:colOff>
      <xdr:row>62</xdr:row>
      <xdr:rowOff>18415</xdr:rowOff>
    </xdr:to>
    <xdr:sp macro="" textlink="">
      <xdr:nvSpPr>
        <xdr:cNvPr id="247" name="楕円 246">
          <a:extLst>
            <a:ext uri="{FF2B5EF4-FFF2-40B4-BE49-F238E27FC236}">
              <a16:creationId xmlns:a16="http://schemas.microsoft.com/office/drawing/2014/main" id="{5EC21A24-4CE5-4C7A-84CA-7C0D16C9314A}"/>
            </a:ext>
          </a:extLst>
        </xdr:cNvPr>
        <xdr:cNvSpPr/>
      </xdr:nvSpPr>
      <xdr:spPr>
        <a:xfrm>
          <a:off x="7670800" y="103143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139065</xdr:rowOff>
    </xdr:from>
    <xdr:to>
      <xdr:col>50</xdr:col>
      <xdr:colOff>114300</xdr:colOff>
      <xdr:row>61</xdr:row>
      <xdr:rowOff>139065</xdr:rowOff>
    </xdr:to>
    <xdr:cxnSp macro="">
      <xdr:nvCxnSpPr>
        <xdr:cNvPr id="248" name="直線コネクタ 247">
          <a:extLst>
            <a:ext uri="{FF2B5EF4-FFF2-40B4-BE49-F238E27FC236}">
              <a16:creationId xmlns:a16="http://schemas.microsoft.com/office/drawing/2014/main" id="{ADE7BC7C-204A-49D3-9E29-01EBC04678B4}"/>
            </a:ext>
          </a:extLst>
        </xdr:cNvPr>
        <xdr:cNvCxnSpPr/>
      </xdr:nvCxnSpPr>
      <xdr:spPr>
        <a:xfrm>
          <a:off x="7713980" y="1036510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88265</xdr:rowOff>
    </xdr:from>
    <xdr:to>
      <xdr:col>41</xdr:col>
      <xdr:colOff>101600</xdr:colOff>
      <xdr:row>62</xdr:row>
      <xdr:rowOff>18415</xdr:rowOff>
    </xdr:to>
    <xdr:sp macro="" textlink="">
      <xdr:nvSpPr>
        <xdr:cNvPr id="249" name="楕円 248">
          <a:extLst>
            <a:ext uri="{FF2B5EF4-FFF2-40B4-BE49-F238E27FC236}">
              <a16:creationId xmlns:a16="http://schemas.microsoft.com/office/drawing/2014/main" id="{87582F77-E2DF-43A4-A28E-F0EC8A9F74C4}"/>
            </a:ext>
          </a:extLst>
        </xdr:cNvPr>
        <xdr:cNvSpPr/>
      </xdr:nvSpPr>
      <xdr:spPr>
        <a:xfrm>
          <a:off x="6873240" y="10314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139065</xdr:rowOff>
    </xdr:from>
    <xdr:to>
      <xdr:col>45</xdr:col>
      <xdr:colOff>177800</xdr:colOff>
      <xdr:row>61</xdr:row>
      <xdr:rowOff>139065</xdr:rowOff>
    </xdr:to>
    <xdr:cxnSp macro="">
      <xdr:nvCxnSpPr>
        <xdr:cNvPr id="250" name="直線コネクタ 249">
          <a:extLst>
            <a:ext uri="{FF2B5EF4-FFF2-40B4-BE49-F238E27FC236}">
              <a16:creationId xmlns:a16="http://schemas.microsoft.com/office/drawing/2014/main" id="{5946478D-9903-4943-AE15-75280296CBAC}"/>
            </a:ext>
          </a:extLst>
        </xdr:cNvPr>
        <xdr:cNvCxnSpPr/>
      </xdr:nvCxnSpPr>
      <xdr:spPr>
        <a:xfrm>
          <a:off x="6924040" y="1036510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92075</xdr:rowOff>
    </xdr:from>
    <xdr:to>
      <xdr:col>36</xdr:col>
      <xdr:colOff>165100</xdr:colOff>
      <xdr:row>62</xdr:row>
      <xdr:rowOff>22225</xdr:rowOff>
    </xdr:to>
    <xdr:sp macro="" textlink="">
      <xdr:nvSpPr>
        <xdr:cNvPr id="251" name="楕円 250">
          <a:extLst>
            <a:ext uri="{FF2B5EF4-FFF2-40B4-BE49-F238E27FC236}">
              <a16:creationId xmlns:a16="http://schemas.microsoft.com/office/drawing/2014/main" id="{81C17449-6CCA-48CB-8533-12C64B70B29D}"/>
            </a:ext>
          </a:extLst>
        </xdr:cNvPr>
        <xdr:cNvSpPr/>
      </xdr:nvSpPr>
      <xdr:spPr>
        <a:xfrm>
          <a:off x="6098540" y="10318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139065</xdr:rowOff>
    </xdr:from>
    <xdr:to>
      <xdr:col>41</xdr:col>
      <xdr:colOff>50800</xdr:colOff>
      <xdr:row>61</xdr:row>
      <xdr:rowOff>142875</xdr:rowOff>
    </xdr:to>
    <xdr:cxnSp macro="">
      <xdr:nvCxnSpPr>
        <xdr:cNvPr id="252" name="直線コネクタ 251">
          <a:extLst>
            <a:ext uri="{FF2B5EF4-FFF2-40B4-BE49-F238E27FC236}">
              <a16:creationId xmlns:a16="http://schemas.microsoft.com/office/drawing/2014/main" id="{A356AD63-EE56-41C3-B6C1-30BE6611B404}"/>
            </a:ext>
          </a:extLst>
        </xdr:cNvPr>
        <xdr:cNvCxnSpPr/>
      </xdr:nvCxnSpPr>
      <xdr:spPr>
        <a:xfrm flipV="1">
          <a:off x="6149340" y="10365105"/>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23512</xdr:rowOff>
    </xdr:from>
    <xdr:ext cx="469744" cy="259045"/>
    <xdr:sp macro="" textlink="">
      <xdr:nvSpPr>
        <xdr:cNvPr id="253" name="n_1aveValue【体育館・プール】&#10;一人当たり面積">
          <a:extLst>
            <a:ext uri="{FF2B5EF4-FFF2-40B4-BE49-F238E27FC236}">
              <a16:creationId xmlns:a16="http://schemas.microsoft.com/office/drawing/2014/main" id="{7299C9AE-5767-4DFB-AF4F-5FBC538DA343}"/>
            </a:ext>
          </a:extLst>
        </xdr:cNvPr>
        <xdr:cNvSpPr txBox="1"/>
      </xdr:nvSpPr>
      <xdr:spPr>
        <a:xfrm>
          <a:off x="8271587" y="1008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27322</xdr:rowOff>
    </xdr:from>
    <xdr:ext cx="469744" cy="259045"/>
    <xdr:sp macro="" textlink="">
      <xdr:nvSpPr>
        <xdr:cNvPr id="254" name="n_2aveValue【体育館・プール】&#10;一人当たり面積">
          <a:extLst>
            <a:ext uri="{FF2B5EF4-FFF2-40B4-BE49-F238E27FC236}">
              <a16:creationId xmlns:a16="http://schemas.microsoft.com/office/drawing/2014/main" id="{506AD58F-5912-4117-9E2C-A8F1EB1BA25C}"/>
            </a:ext>
          </a:extLst>
        </xdr:cNvPr>
        <xdr:cNvSpPr txBox="1"/>
      </xdr:nvSpPr>
      <xdr:spPr>
        <a:xfrm>
          <a:off x="7509587" y="1008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55" name="n_3aveValue【体育館・プール】&#10;一人当たり面積">
          <a:extLst>
            <a:ext uri="{FF2B5EF4-FFF2-40B4-BE49-F238E27FC236}">
              <a16:creationId xmlns:a16="http://schemas.microsoft.com/office/drawing/2014/main" id="{2BEB96FC-97CB-45F9-81CB-A8448DCDFCBE}"/>
            </a:ext>
          </a:extLst>
        </xdr:cNvPr>
        <xdr:cNvSpPr txBox="1"/>
      </xdr:nvSpPr>
      <xdr:spPr>
        <a:xfrm>
          <a:off x="6712027" y="1040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60977</xdr:rowOff>
    </xdr:from>
    <xdr:ext cx="469744" cy="259045"/>
    <xdr:sp macro="" textlink="">
      <xdr:nvSpPr>
        <xdr:cNvPr id="256" name="n_4aveValue【体育館・プール】&#10;一人当たり面積">
          <a:extLst>
            <a:ext uri="{FF2B5EF4-FFF2-40B4-BE49-F238E27FC236}">
              <a16:creationId xmlns:a16="http://schemas.microsoft.com/office/drawing/2014/main" id="{4FFDC560-F708-45F6-A1D7-7EA3A5B30130}"/>
            </a:ext>
          </a:extLst>
        </xdr:cNvPr>
        <xdr:cNvSpPr txBox="1"/>
      </xdr:nvSpPr>
      <xdr:spPr>
        <a:xfrm>
          <a:off x="5937327" y="1045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9542</xdr:rowOff>
    </xdr:from>
    <xdr:ext cx="469744" cy="259045"/>
    <xdr:sp macro="" textlink="">
      <xdr:nvSpPr>
        <xdr:cNvPr id="257" name="n_1mainValue【体育館・プール】&#10;一人当たり面積">
          <a:extLst>
            <a:ext uri="{FF2B5EF4-FFF2-40B4-BE49-F238E27FC236}">
              <a16:creationId xmlns:a16="http://schemas.microsoft.com/office/drawing/2014/main" id="{21976149-399F-4BB0-8F4B-123EF91869B5}"/>
            </a:ext>
          </a:extLst>
        </xdr:cNvPr>
        <xdr:cNvSpPr txBox="1"/>
      </xdr:nvSpPr>
      <xdr:spPr>
        <a:xfrm>
          <a:off x="8271587" y="10403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9542</xdr:rowOff>
    </xdr:from>
    <xdr:ext cx="469744" cy="259045"/>
    <xdr:sp macro="" textlink="">
      <xdr:nvSpPr>
        <xdr:cNvPr id="258" name="n_2mainValue【体育館・プール】&#10;一人当たり面積">
          <a:extLst>
            <a:ext uri="{FF2B5EF4-FFF2-40B4-BE49-F238E27FC236}">
              <a16:creationId xmlns:a16="http://schemas.microsoft.com/office/drawing/2014/main" id="{52E1314A-075B-4766-A5AF-7699E3B3CA80}"/>
            </a:ext>
          </a:extLst>
        </xdr:cNvPr>
        <xdr:cNvSpPr txBox="1"/>
      </xdr:nvSpPr>
      <xdr:spPr>
        <a:xfrm>
          <a:off x="7509587" y="10403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34942</xdr:rowOff>
    </xdr:from>
    <xdr:ext cx="469744" cy="259045"/>
    <xdr:sp macro="" textlink="">
      <xdr:nvSpPr>
        <xdr:cNvPr id="259" name="n_3mainValue【体育館・プール】&#10;一人当たり面積">
          <a:extLst>
            <a:ext uri="{FF2B5EF4-FFF2-40B4-BE49-F238E27FC236}">
              <a16:creationId xmlns:a16="http://schemas.microsoft.com/office/drawing/2014/main" id="{4EE4DB2D-F2C9-4515-A7E7-D6CA04E4A0FC}"/>
            </a:ext>
          </a:extLst>
        </xdr:cNvPr>
        <xdr:cNvSpPr txBox="1"/>
      </xdr:nvSpPr>
      <xdr:spPr>
        <a:xfrm>
          <a:off x="6712027" y="10093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38752</xdr:rowOff>
    </xdr:from>
    <xdr:ext cx="469744" cy="259045"/>
    <xdr:sp macro="" textlink="">
      <xdr:nvSpPr>
        <xdr:cNvPr id="260" name="n_4mainValue【体育館・プール】&#10;一人当たり面積">
          <a:extLst>
            <a:ext uri="{FF2B5EF4-FFF2-40B4-BE49-F238E27FC236}">
              <a16:creationId xmlns:a16="http://schemas.microsoft.com/office/drawing/2014/main" id="{3AFE1F70-DB88-42C5-ACDB-B438825DD1D5}"/>
            </a:ext>
          </a:extLst>
        </xdr:cNvPr>
        <xdr:cNvSpPr txBox="1"/>
      </xdr:nvSpPr>
      <xdr:spPr>
        <a:xfrm>
          <a:off x="5937327" y="1009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B9F8E642-E3FB-4F6F-905D-D0DC83427469}"/>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692AD2FD-1579-41F5-9F25-867B3AC424D2}"/>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5610B9AE-BA8C-425E-98A9-A4D4AE666C9B}"/>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E2ADD19C-EF24-48CA-B137-E862DEB24B45}"/>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DE0733EE-743D-434F-A525-0CF9379ADC48}"/>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FCAA7EBD-39A7-4AE0-9E7C-0082EDA33016}"/>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A15CA31B-0E32-4699-9822-2B53E8E680CE}"/>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B509E9C8-212C-4B13-BED8-520CAAD6E9C4}"/>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F7DAAFD5-278D-4CD7-8DD0-EC407F9041CF}"/>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5D463A5F-F401-42E1-A642-CD6708F63992}"/>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35B930E3-5020-4ED3-83F9-A94FFF28993C}"/>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2" name="直線コネクタ 271">
          <a:extLst>
            <a:ext uri="{FF2B5EF4-FFF2-40B4-BE49-F238E27FC236}">
              <a16:creationId xmlns:a16="http://schemas.microsoft.com/office/drawing/2014/main" id="{4CED38A1-58B2-4EF9-8330-7EB994C2DE16}"/>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3" name="テキスト ボックス 272">
          <a:extLst>
            <a:ext uri="{FF2B5EF4-FFF2-40B4-BE49-F238E27FC236}">
              <a16:creationId xmlns:a16="http://schemas.microsoft.com/office/drawing/2014/main" id="{2930001A-724B-42FC-A119-C44957C8C5F3}"/>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4" name="直線コネクタ 273">
          <a:extLst>
            <a:ext uri="{FF2B5EF4-FFF2-40B4-BE49-F238E27FC236}">
              <a16:creationId xmlns:a16="http://schemas.microsoft.com/office/drawing/2014/main" id="{972A3B16-EE90-4A17-A16D-9BCE8FBD8829}"/>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5" name="テキスト ボックス 274">
          <a:extLst>
            <a:ext uri="{FF2B5EF4-FFF2-40B4-BE49-F238E27FC236}">
              <a16:creationId xmlns:a16="http://schemas.microsoft.com/office/drawing/2014/main" id="{C2124C64-22B5-44A7-9073-7E0B815CBBCF}"/>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6" name="直線コネクタ 275">
          <a:extLst>
            <a:ext uri="{FF2B5EF4-FFF2-40B4-BE49-F238E27FC236}">
              <a16:creationId xmlns:a16="http://schemas.microsoft.com/office/drawing/2014/main" id="{1F97AB80-9FBE-49EC-A3A6-69DCBC729D13}"/>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7" name="テキスト ボックス 276">
          <a:extLst>
            <a:ext uri="{FF2B5EF4-FFF2-40B4-BE49-F238E27FC236}">
              <a16:creationId xmlns:a16="http://schemas.microsoft.com/office/drawing/2014/main" id="{F540AD36-8F0B-4706-BAA0-E1BD2DD90C73}"/>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8" name="直線コネクタ 277">
          <a:extLst>
            <a:ext uri="{FF2B5EF4-FFF2-40B4-BE49-F238E27FC236}">
              <a16:creationId xmlns:a16="http://schemas.microsoft.com/office/drawing/2014/main" id="{443083D3-E544-4B08-8CD5-678C87A09883}"/>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9" name="テキスト ボックス 278">
          <a:extLst>
            <a:ext uri="{FF2B5EF4-FFF2-40B4-BE49-F238E27FC236}">
              <a16:creationId xmlns:a16="http://schemas.microsoft.com/office/drawing/2014/main" id="{53836607-CD15-4F3D-B162-DD1A262AC898}"/>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6F4E8A11-F4B0-4E0D-9143-01B5D53373E2}"/>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1" name="テキスト ボックス 280">
          <a:extLst>
            <a:ext uri="{FF2B5EF4-FFF2-40B4-BE49-F238E27FC236}">
              <a16:creationId xmlns:a16="http://schemas.microsoft.com/office/drawing/2014/main" id="{48F4C806-9AD2-4B72-BAAE-FA0E17DF6996}"/>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42799A34-25A3-4F72-BE21-0E8CBEC31111}"/>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83820</xdr:rowOff>
    </xdr:from>
    <xdr:to>
      <xdr:col>24</xdr:col>
      <xdr:colOff>62865</xdr:colOff>
      <xdr:row>86</xdr:row>
      <xdr:rowOff>38100</xdr:rowOff>
    </xdr:to>
    <xdr:cxnSp macro="">
      <xdr:nvCxnSpPr>
        <xdr:cNvPr id="283" name="直線コネクタ 282">
          <a:extLst>
            <a:ext uri="{FF2B5EF4-FFF2-40B4-BE49-F238E27FC236}">
              <a16:creationId xmlns:a16="http://schemas.microsoft.com/office/drawing/2014/main" id="{92D83ADD-D966-4E62-A9B7-7FE02A9579B4}"/>
            </a:ext>
          </a:extLst>
        </xdr:cNvPr>
        <xdr:cNvCxnSpPr/>
      </xdr:nvCxnSpPr>
      <xdr:spPr>
        <a:xfrm flipV="1">
          <a:off x="4086225" y="1315974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9BC11FBE-6F8A-4749-9F64-1D84499408EB}"/>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5" name="直線コネクタ 284">
          <a:extLst>
            <a:ext uri="{FF2B5EF4-FFF2-40B4-BE49-F238E27FC236}">
              <a16:creationId xmlns:a16="http://schemas.microsoft.com/office/drawing/2014/main" id="{D8B9C27A-256E-45F5-A55D-AA84CD24A835}"/>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30497</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4B94DE76-3F06-458B-8802-6AF12BD7D876}"/>
            </a:ext>
          </a:extLst>
        </xdr:cNvPr>
        <xdr:cNvSpPr txBox="1"/>
      </xdr:nvSpPr>
      <xdr:spPr>
        <a:xfrm>
          <a:off x="4124960" y="12938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83820</xdr:rowOff>
    </xdr:from>
    <xdr:to>
      <xdr:col>24</xdr:col>
      <xdr:colOff>152400</xdr:colOff>
      <xdr:row>78</xdr:row>
      <xdr:rowOff>83820</xdr:rowOff>
    </xdr:to>
    <xdr:cxnSp macro="">
      <xdr:nvCxnSpPr>
        <xdr:cNvPr id="287" name="直線コネクタ 286">
          <a:extLst>
            <a:ext uri="{FF2B5EF4-FFF2-40B4-BE49-F238E27FC236}">
              <a16:creationId xmlns:a16="http://schemas.microsoft.com/office/drawing/2014/main" id="{6AC2C548-B857-4221-BE87-64E4A291F0E0}"/>
            </a:ext>
          </a:extLst>
        </xdr:cNvPr>
        <xdr:cNvCxnSpPr/>
      </xdr:nvCxnSpPr>
      <xdr:spPr>
        <a:xfrm>
          <a:off x="4020820" y="13159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96029</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86448746-AFA5-471D-9F10-F77D23E8DC2E}"/>
            </a:ext>
          </a:extLst>
        </xdr:cNvPr>
        <xdr:cNvSpPr txBox="1"/>
      </xdr:nvSpPr>
      <xdr:spPr>
        <a:xfrm>
          <a:off x="4124960" y="135072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117602</xdr:rowOff>
    </xdr:from>
    <xdr:to>
      <xdr:col>24</xdr:col>
      <xdr:colOff>114300</xdr:colOff>
      <xdr:row>81</xdr:row>
      <xdr:rowOff>47752</xdr:rowOff>
    </xdr:to>
    <xdr:sp macro="" textlink="">
      <xdr:nvSpPr>
        <xdr:cNvPr id="289" name="フローチャート: 判断 288">
          <a:extLst>
            <a:ext uri="{FF2B5EF4-FFF2-40B4-BE49-F238E27FC236}">
              <a16:creationId xmlns:a16="http://schemas.microsoft.com/office/drawing/2014/main" id="{7E8978A0-C2A0-4516-9049-B3745679800B}"/>
            </a:ext>
          </a:extLst>
        </xdr:cNvPr>
        <xdr:cNvSpPr/>
      </xdr:nvSpPr>
      <xdr:spPr>
        <a:xfrm>
          <a:off x="4036060" y="135288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163322</xdr:rowOff>
    </xdr:from>
    <xdr:to>
      <xdr:col>20</xdr:col>
      <xdr:colOff>38100</xdr:colOff>
      <xdr:row>81</xdr:row>
      <xdr:rowOff>93472</xdr:rowOff>
    </xdr:to>
    <xdr:sp macro="" textlink="">
      <xdr:nvSpPr>
        <xdr:cNvPr id="290" name="フローチャート: 判断 289">
          <a:extLst>
            <a:ext uri="{FF2B5EF4-FFF2-40B4-BE49-F238E27FC236}">
              <a16:creationId xmlns:a16="http://schemas.microsoft.com/office/drawing/2014/main" id="{5168A0CD-6572-4028-9657-F2B12E48E5EF}"/>
            </a:ext>
          </a:extLst>
        </xdr:cNvPr>
        <xdr:cNvSpPr/>
      </xdr:nvSpPr>
      <xdr:spPr>
        <a:xfrm>
          <a:off x="3312160" y="135745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44450</xdr:rowOff>
    </xdr:from>
    <xdr:to>
      <xdr:col>15</xdr:col>
      <xdr:colOff>101600</xdr:colOff>
      <xdr:row>81</xdr:row>
      <xdr:rowOff>146050</xdr:rowOff>
    </xdr:to>
    <xdr:sp macro="" textlink="">
      <xdr:nvSpPr>
        <xdr:cNvPr id="291" name="フローチャート: 判断 290">
          <a:extLst>
            <a:ext uri="{FF2B5EF4-FFF2-40B4-BE49-F238E27FC236}">
              <a16:creationId xmlns:a16="http://schemas.microsoft.com/office/drawing/2014/main" id="{B42AB1E6-242C-4A65-9D1A-DFABC83E1F12}"/>
            </a:ext>
          </a:extLst>
        </xdr:cNvPr>
        <xdr:cNvSpPr/>
      </xdr:nvSpPr>
      <xdr:spPr>
        <a:xfrm>
          <a:off x="2514600" y="1362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12446</xdr:rowOff>
    </xdr:from>
    <xdr:to>
      <xdr:col>10</xdr:col>
      <xdr:colOff>165100</xdr:colOff>
      <xdr:row>81</xdr:row>
      <xdr:rowOff>114046</xdr:rowOff>
    </xdr:to>
    <xdr:sp macro="" textlink="">
      <xdr:nvSpPr>
        <xdr:cNvPr id="292" name="フローチャート: 判断 291">
          <a:extLst>
            <a:ext uri="{FF2B5EF4-FFF2-40B4-BE49-F238E27FC236}">
              <a16:creationId xmlns:a16="http://schemas.microsoft.com/office/drawing/2014/main" id="{9070B26B-61BE-4FA4-A6F5-50828BE3BF7C}"/>
            </a:ext>
          </a:extLst>
        </xdr:cNvPr>
        <xdr:cNvSpPr/>
      </xdr:nvSpPr>
      <xdr:spPr>
        <a:xfrm>
          <a:off x="1739900" y="13591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147320</xdr:rowOff>
    </xdr:from>
    <xdr:to>
      <xdr:col>6</xdr:col>
      <xdr:colOff>38100</xdr:colOff>
      <xdr:row>81</xdr:row>
      <xdr:rowOff>77470</xdr:rowOff>
    </xdr:to>
    <xdr:sp macro="" textlink="">
      <xdr:nvSpPr>
        <xdr:cNvPr id="293" name="フローチャート: 判断 292">
          <a:extLst>
            <a:ext uri="{FF2B5EF4-FFF2-40B4-BE49-F238E27FC236}">
              <a16:creationId xmlns:a16="http://schemas.microsoft.com/office/drawing/2014/main" id="{C8447331-C719-48AA-A26D-DA5AADB3E5BB}"/>
            </a:ext>
          </a:extLst>
        </xdr:cNvPr>
        <xdr:cNvSpPr/>
      </xdr:nvSpPr>
      <xdr:spPr>
        <a:xfrm>
          <a:off x="965200" y="135585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A904FDEA-38A9-4056-BE36-80818769256C}"/>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B6C4309D-2C31-46D5-A650-A31251A1A94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15B3204-AD9C-475B-A162-DDD9301783E9}"/>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D377193-A201-44C3-A7DE-D0961E5F8AF2}"/>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8CF8EA4-DD66-4470-8A47-22261C2F0C89}"/>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99313</xdr:rowOff>
    </xdr:from>
    <xdr:to>
      <xdr:col>24</xdr:col>
      <xdr:colOff>114300</xdr:colOff>
      <xdr:row>79</xdr:row>
      <xdr:rowOff>29463</xdr:rowOff>
    </xdr:to>
    <xdr:sp macro="" textlink="">
      <xdr:nvSpPr>
        <xdr:cNvPr id="299" name="楕円 298">
          <a:extLst>
            <a:ext uri="{FF2B5EF4-FFF2-40B4-BE49-F238E27FC236}">
              <a16:creationId xmlns:a16="http://schemas.microsoft.com/office/drawing/2014/main" id="{637BD6F2-B47B-439B-97B1-B054D30067E8}"/>
            </a:ext>
          </a:extLst>
        </xdr:cNvPr>
        <xdr:cNvSpPr/>
      </xdr:nvSpPr>
      <xdr:spPr>
        <a:xfrm>
          <a:off x="4036060" y="131752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14240</xdr:rowOff>
    </xdr:from>
    <xdr:ext cx="405111" cy="259045"/>
    <xdr:sp macro="" textlink="">
      <xdr:nvSpPr>
        <xdr:cNvPr id="300" name="【福祉施設】&#10;有形固定資産減価償却率該当値テキスト">
          <a:extLst>
            <a:ext uri="{FF2B5EF4-FFF2-40B4-BE49-F238E27FC236}">
              <a16:creationId xmlns:a16="http://schemas.microsoft.com/office/drawing/2014/main" id="{F5CD6492-DF1F-4DF4-91A6-B0D331A101D0}"/>
            </a:ext>
          </a:extLst>
        </xdr:cNvPr>
        <xdr:cNvSpPr txBox="1"/>
      </xdr:nvSpPr>
      <xdr:spPr>
        <a:xfrm>
          <a:off x="4124960" y="13090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46737</xdr:rowOff>
    </xdr:from>
    <xdr:to>
      <xdr:col>20</xdr:col>
      <xdr:colOff>38100</xdr:colOff>
      <xdr:row>78</xdr:row>
      <xdr:rowOff>148337</xdr:rowOff>
    </xdr:to>
    <xdr:sp macro="" textlink="">
      <xdr:nvSpPr>
        <xdr:cNvPr id="301" name="楕円 300">
          <a:extLst>
            <a:ext uri="{FF2B5EF4-FFF2-40B4-BE49-F238E27FC236}">
              <a16:creationId xmlns:a16="http://schemas.microsoft.com/office/drawing/2014/main" id="{34C17698-7AB7-445E-9C96-C2123B95522A}"/>
            </a:ext>
          </a:extLst>
        </xdr:cNvPr>
        <xdr:cNvSpPr/>
      </xdr:nvSpPr>
      <xdr:spPr>
        <a:xfrm>
          <a:off x="3312160" y="1312265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97537</xdr:rowOff>
    </xdr:from>
    <xdr:to>
      <xdr:col>24</xdr:col>
      <xdr:colOff>63500</xdr:colOff>
      <xdr:row>78</xdr:row>
      <xdr:rowOff>150113</xdr:rowOff>
    </xdr:to>
    <xdr:cxnSp macro="">
      <xdr:nvCxnSpPr>
        <xdr:cNvPr id="302" name="直線コネクタ 301">
          <a:extLst>
            <a:ext uri="{FF2B5EF4-FFF2-40B4-BE49-F238E27FC236}">
              <a16:creationId xmlns:a16="http://schemas.microsoft.com/office/drawing/2014/main" id="{E4341E53-A4A2-4B00-AD00-7D08D5DA15BE}"/>
            </a:ext>
          </a:extLst>
        </xdr:cNvPr>
        <xdr:cNvCxnSpPr/>
      </xdr:nvCxnSpPr>
      <xdr:spPr>
        <a:xfrm>
          <a:off x="3355340" y="13173457"/>
          <a:ext cx="731520" cy="5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163322</xdr:rowOff>
    </xdr:from>
    <xdr:to>
      <xdr:col>15</xdr:col>
      <xdr:colOff>101600</xdr:colOff>
      <xdr:row>78</xdr:row>
      <xdr:rowOff>93472</xdr:rowOff>
    </xdr:to>
    <xdr:sp macro="" textlink="">
      <xdr:nvSpPr>
        <xdr:cNvPr id="303" name="楕円 302">
          <a:extLst>
            <a:ext uri="{FF2B5EF4-FFF2-40B4-BE49-F238E27FC236}">
              <a16:creationId xmlns:a16="http://schemas.microsoft.com/office/drawing/2014/main" id="{C4534534-22F2-4C61-8716-E045BF1FBF80}"/>
            </a:ext>
          </a:extLst>
        </xdr:cNvPr>
        <xdr:cNvSpPr/>
      </xdr:nvSpPr>
      <xdr:spPr>
        <a:xfrm>
          <a:off x="2514600" y="130716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42672</xdr:rowOff>
    </xdr:from>
    <xdr:to>
      <xdr:col>19</xdr:col>
      <xdr:colOff>177800</xdr:colOff>
      <xdr:row>78</xdr:row>
      <xdr:rowOff>97537</xdr:rowOff>
    </xdr:to>
    <xdr:cxnSp macro="">
      <xdr:nvCxnSpPr>
        <xdr:cNvPr id="304" name="直線コネクタ 303">
          <a:extLst>
            <a:ext uri="{FF2B5EF4-FFF2-40B4-BE49-F238E27FC236}">
              <a16:creationId xmlns:a16="http://schemas.microsoft.com/office/drawing/2014/main" id="{CDB61619-202D-46B4-9BB6-8A4AF450A19A}"/>
            </a:ext>
          </a:extLst>
        </xdr:cNvPr>
        <xdr:cNvCxnSpPr/>
      </xdr:nvCxnSpPr>
      <xdr:spPr>
        <a:xfrm>
          <a:off x="2565400" y="13118592"/>
          <a:ext cx="78994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108458</xdr:rowOff>
    </xdr:from>
    <xdr:to>
      <xdr:col>10</xdr:col>
      <xdr:colOff>165100</xdr:colOff>
      <xdr:row>78</xdr:row>
      <xdr:rowOff>38608</xdr:rowOff>
    </xdr:to>
    <xdr:sp macro="" textlink="">
      <xdr:nvSpPr>
        <xdr:cNvPr id="305" name="楕円 304">
          <a:extLst>
            <a:ext uri="{FF2B5EF4-FFF2-40B4-BE49-F238E27FC236}">
              <a16:creationId xmlns:a16="http://schemas.microsoft.com/office/drawing/2014/main" id="{20556858-B733-4B17-B211-070ABCDE66B4}"/>
            </a:ext>
          </a:extLst>
        </xdr:cNvPr>
        <xdr:cNvSpPr/>
      </xdr:nvSpPr>
      <xdr:spPr>
        <a:xfrm>
          <a:off x="1739900" y="130167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159258</xdr:rowOff>
    </xdr:from>
    <xdr:to>
      <xdr:col>15</xdr:col>
      <xdr:colOff>50800</xdr:colOff>
      <xdr:row>78</xdr:row>
      <xdr:rowOff>42672</xdr:rowOff>
    </xdr:to>
    <xdr:cxnSp macro="">
      <xdr:nvCxnSpPr>
        <xdr:cNvPr id="306" name="直線コネクタ 305">
          <a:extLst>
            <a:ext uri="{FF2B5EF4-FFF2-40B4-BE49-F238E27FC236}">
              <a16:creationId xmlns:a16="http://schemas.microsoft.com/office/drawing/2014/main" id="{5F308E4C-A659-4F84-838A-6CB5674D0997}"/>
            </a:ext>
          </a:extLst>
        </xdr:cNvPr>
        <xdr:cNvCxnSpPr/>
      </xdr:nvCxnSpPr>
      <xdr:spPr>
        <a:xfrm>
          <a:off x="1790700" y="13067538"/>
          <a:ext cx="774700" cy="5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53594</xdr:rowOff>
    </xdr:from>
    <xdr:to>
      <xdr:col>6</xdr:col>
      <xdr:colOff>38100</xdr:colOff>
      <xdr:row>77</xdr:row>
      <xdr:rowOff>155194</xdr:rowOff>
    </xdr:to>
    <xdr:sp macro="" textlink="">
      <xdr:nvSpPr>
        <xdr:cNvPr id="307" name="楕円 306">
          <a:extLst>
            <a:ext uri="{FF2B5EF4-FFF2-40B4-BE49-F238E27FC236}">
              <a16:creationId xmlns:a16="http://schemas.microsoft.com/office/drawing/2014/main" id="{4BE9DEE0-7DC7-4D7A-B36B-6CB0DAD02DEB}"/>
            </a:ext>
          </a:extLst>
        </xdr:cNvPr>
        <xdr:cNvSpPr/>
      </xdr:nvSpPr>
      <xdr:spPr>
        <a:xfrm>
          <a:off x="965200" y="129618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104394</xdr:rowOff>
    </xdr:from>
    <xdr:to>
      <xdr:col>10</xdr:col>
      <xdr:colOff>114300</xdr:colOff>
      <xdr:row>77</xdr:row>
      <xdr:rowOff>159258</xdr:rowOff>
    </xdr:to>
    <xdr:cxnSp macro="">
      <xdr:nvCxnSpPr>
        <xdr:cNvPr id="308" name="直線コネクタ 307">
          <a:extLst>
            <a:ext uri="{FF2B5EF4-FFF2-40B4-BE49-F238E27FC236}">
              <a16:creationId xmlns:a16="http://schemas.microsoft.com/office/drawing/2014/main" id="{E613E349-FD72-4555-B511-9CE06F7B5230}"/>
            </a:ext>
          </a:extLst>
        </xdr:cNvPr>
        <xdr:cNvCxnSpPr/>
      </xdr:nvCxnSpPr>
      <xdr:spPr>
        <a:xfrm>
          <a:off x="1008380" y="13012674"/>
          <a:ext cx="78232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84599</xdr:rowOff>
    </xdr:from>
    <xdr:ext cx="405111" cy="259045"/>
    <xdr:sp macro="" textlink="">
      <xdr:nvSpPr>
        <xdr:cNvPr id="309" name="n_1aveValue【福祉施設】&#10;有形固定資産減価償却率">
          <a:extLst>
            <a:ext uri="{FF2B5EF4-FFF2-40B4-BE49-F238E27FC236}">
              <a16:creationId xmlns:a16="http://schemas.microsoft.com/office/drawing/2014/main" id="{25904672-06D6-4228-B8E8-10BA2F290335}"/>
            </a:ext>
          </a:extLst>
        </xdr:cNvPr>
        <xdr:cNvSpPr txBox="1"/>
      </xdr:nvSpPr>
      <xdr:spPr>
        <a:xfrm>
          <a:off x="3170564" y="13663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137177</xdr:rowOff>
    </xdr:from>
    <xdr:ext cx="405111" cy="259045"/>
    <xdr:sp macro="" textlink="">
      <xdr:nvSpPr>
        <xdr:cNvPr id="310" name="n_2aveValue【福祉施設】&#10;有形固定資産減価償却率">
          <a:extLst>
            <a:ext uri="{FF2B5EF4-FFF2-40B4-BE49-F238E27FC236}">
              <a16:creationId xmlns:a16="http://schemas.microsoft.com/office/drawing/2014/main" id="{1F38FDAD-0ED3-4164-9B2B-675563B2F271}"/>
            </a:ext>
          </a:extLst>
        </xdr:cNvPr>
        <xdr:cNvSpPr txBox="1"/>
      </xdr:nvSpPr>
      <xdr:spPr>
        <a:xfrm>
          <a:off x="2385704" y="1371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105173</xdr:rowOff>
    </xdr:from>
    <xdr:ext cx="405111" cy="259045"/>
    <xdr:sp macro="" textlink="">
      <xdr:nvSpPr>
        <xdr:cNvPr id="311" name="n_3aveValue【福祉施設】&#10;有形固定資産減価償却率">
          <a:extLst>
            <a:ext uri="{FF2B5EF4-FFF2-40B4-BE49-F238E27FC236}">
              <a16:creationId xmlns:a16="http://schemas.microsoft.com/office/drawing/2014/main" id="{03DBA977-E745-4BF3-8346-DBD31FF00E42}"/>
            </a:ext>
          </a:extLst>
        </xdr:cNvPr>
        <xdr:cNvSpPr txBox="1"/>
      </xdr:nvSpPr>
      <xdr:spPr>
        <a:xfrm>
          <a:off x="1611004" y="13684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68597</xdr:rowOff>
    </xdr:from>
    <xdr:ext cx="405111" cy="259045"/>
    <xdr:sp macro="" textlink="">
      <xdr:nvSpPr>
        <xdr:cNvPr id="312" name="n_4aveValue【福祉施設】&#10;有形固定資産減価償却率">
          <a:extLst>
            <a:ext uri="{FF2B5EF4-FFF2-40B4-BE49-F238E27FC236}">
              <a16:creationId xmlns:a16="http://schemas.microsoft.com/office/drawing/2014/main" id="{CF7ADF9F-D559-4D5A-9525-F3E4E07C4DA9}"/>
            </a:ext>
          </a:extLst>
        </xdr:cNvPr>
        <xdr:cNvSpPr txBox="1"/>
      </xdr:nvSpPr>
      <xdr:spPr>
        <a:xfrm>
          <a:off x="836304" y="13647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164864</xdr:rowOff>
    </xdr:from>
    <xdr:ext cx="405111" cy="259045"/>
    <xdr:sp macro="" textlink="">
      <xdr:nvSpPr>
        <xdr:cNvPr id="313" name="n_1mainValue【福祉施設】&#10;有形固定資産減価償却率">
          <a:extLst>
            <a:ext uri="{FF2B5EF4-FFF2-40B4-BE49-F238E27FC236}">
              <a16:creationId xmlns:a16="http://schemas.microsoft.com/office/drawing/2014/main" id="{1CB37A08-3803-41C4-A929-D1B794F64E16}"/>
            </a:ext>
          </a:extLst>
        </xdr:cNvPr>
        <xdr:cNvSpPr txBox="1"/>
      </xdr:nvSpPr>
      <xdr:spPr>
        <a:xfrm>
          <a:off x="3170564" y="1290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109999</xdr:rowOff>
    </xdr:from>
    <xdr:ext cx="405111" cy="259045"/>
    <xdr:sp macro="" textlink="">
      <xdr:nvSpPr>
        <xdr:cNvPr id="314" name="n_2mainValue【福祉施設】&#10;有形固定資産減価償却率">
          <a:extLst>
            <a:ext uri="{FF2B5EF4-FFF2-40B4-BE49-F238E27FC236}">
              <a16:creationId xmlns:a16="http://schemas.microsoft.com/office/drawing/2014/main" id="{7295CF61-6895-450C-8011-A7DCC22005E2}"/>
            </a:ext>
          </a:extLst>
        </xdr:cNvPr>
        <xdr:cNvSpPr txBox="1"/>
      </xdr:nvSpPr>
      <xdr:spPr>
        <a:xfrm>
          <a:off x="2385704" y="12850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55135</xdr:rowOff>
    </xdr:from>
    <xdr:ext cx="405111" cy="259045"/>
    <xdr:sp macro="" textlink="">
      <xdr:nvSpPr>
        <xdr:cNvPr id="315" name="n_3mainValue【福祉施設】&#10;有形固定資産減価償却率">
          <a:extLst>
            <a:ext uri="{FF2B5EF4-FFF2-40B4-BE49-F238E27FC236}">
              <a16:creationId xmlns:a16="http://schemas.microsoft.com/office/drawing/2014/main" id="{48C3010C-7985-4C45-A720-0385C7D3D8A7}"/>
            </a:ext>
          </a:extLst>
        </xdr:cNvPr>
        <xdr:cNvSpPr txBox="1"/>
      </xdr:nvSpPr>
      <xdr:spPr>
        <a:xfrm>
          <a:off x="1611004" y="1279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271</xdr:rowOff>
    </xdr:from>
    <xdr:ext cx="405111" cy="259045"/>
    <xdr:sp macro="" textlink="">
      <xdr:nvSpPr>
        <xdr:cNvPr id="316" name="n_4mainValue【福祉施設】&#10;有形固定資産減価償却率">
          <a:extLst>
            <a:ext uri="{FF2B5EF4-FFF2-40B4-BE49-F238E27FC236}">
              <a16:creationId xmlns:a16="http://schemas.microsoft.com/office/drawing/2014/main" id="{BE0D9623-B5AD-497B-AFB7-3FA0F1627BBD}"/>
            </a:ext>
          </a:extLst>
        </xdr:cNvPr>
        <xdr:cNvSpPr txBox="1"/>
      </xdr:nvSpPr>
      <xdr:spPr>
        <a:xfrm>
          <a:off x="836304" y="1274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38B5E3A6-07A7-40B5-8A0E-C4E2D1FE01F6}"/>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EAE28087-8F4C-4045-A1B6-4A641CD0B9E6}"/>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1F89C6E7-C5C1-4F25-A968-1D0F07FF4BA1}"/>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7F0875C8-5328-4C77-960C-BB803DF65F25}"/>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F864D7FB-53F0-4B39-9D42-2F8E8375C9ED}"/>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1DFB0B5F-0EFC-4B04-89A8-782CE86595E4}"/>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26794548-84EE-4B91-8C65-13D275BA037C}"/>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B75F6449-65E6-4D57-AE7E-014AFBD92C8E}"/>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6EC584E5-9FD9-4C9C-B808-D5637536CA18}"/>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2DE960A0-B252-4352-A95F-619B9E483395}"/>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7" name="直線コネクタ 326">
          <a:extLst>
            <a:ext uri="{FF2B5EF4-FFF2-40B4-BE49-F238E27FC236}">
              <a16:creationId xmlns:a16="http://schemas.microsoft.com/office/drawing/2014/main" id="{D7E165FD-00C0-42A9-999D-A8A5D2DDD081}"/>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8" name="テキスト ボックス 327">
          <a:extLst>
            <a:ext uri="{FF2B5EF4-FFF2-40B4-BE49-F238E27FC236}">
              <a16:creationId xmlns:a16="http://schemas.microsoft.com/office/drawing/2014/main" id="{217DDF1B-9C2D-48ED-B256-9498AA5A4746}"/>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9" name="直線コネクタ 328">
          <a:extLst>
            <a:ext uri="{FF2B5EF4-FFF2-40B4-BE49-F238E27FC236}">
              <a16:creationId xmlns:a16="http://schemas.microsoft.com/office/drawing/2014/main" id="{9C44D5EE-294A-494E-BAF9-E2DCD1A0A346}"/>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0" name="テキスト ボックス 329">
          <a:extLst>
            <a:ext uri="{FF2B5EF4-FFF2-40B4-BE49-F238E27FC236}">
              <a16:creationId xmlns:a16="http://schemas.microsoft.com/office/drawing/2014/main" id="{4E1D8EF8-F847-422C-8F7E-CEBF4A3269F8}"/>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1" name="直線コネクタ 330">
          <a:extLst>
            <a:ext uri="{FF2B5EF4-FFF2-40B4-BE49-F238E27FC236}">
              <a16:creationId xmlns:a16="http://schemas.microsoft.com/office/drawing/2014/main" id="{5A2FF430-E3DF-4116-ADA0-B3622925C097}"/>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2" name="テキスト ボックス 331">
          <a:extLst>
            <a:ext uri="{FF2B5EF4-FFF2-40B4-BE49-F238E27FC236}">
              <a16:creationId xmlns:a16="http://schemas.microsoft.com/office/drawing/2014/main" id="{710DDB34-586F-4F97-8DCB-289C7956C274}"/>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3" name="直線コネクタ 332">
          <a:extLst>
            <a:ext uri="{FF2B5EF4-FFF2-40B4-BE49-F238E27FC236}">
              <a16:creationId xmlns:a16="http://schemas.microsoft.com/office/drawing/2014/main" id="{53932EF4-E083-42E3-BA6D-E2316D03A544}"/>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4" name="テキスト ボックス 333">
          <a:extLst>
            <a:ext uri="{FF2B5EF4-FFF2-40B4-BE49-F238E27FC236}">
              <a16:creationId xmlns:a16="http://schemas.microsoft.com/office/drawing/2014/main" id="{506EF4F6-1CCE-4C03-8AB8-2AE4A560FF9E}"/>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5" name="直線コネクタ 334">
          <a:extLst>
            <a:ext uri="{FF2B5EF4-FFF2-40B4-BE49-F238E27FC236}">
              <a16:creationId xmlns:a16="http://schemas.microsoft.com/office/drawing/2014/main" id="{A41DC796-25A5-4C11-91D2-FAFC1857E06A}"/>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6" name="テキスト ボックス 335">
          <a:extLst>
            <a:ext uri="{FF2B5EF4-FFF2-40B4-BE49-F238E27FC236}">
              <a16:creationId xmlns:a16="http://schemas.microsoft.com/office/drawing/2014/main" id="{953CD1AE-7F02-4F2D-8490-609A58753562}"/>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1578C91D-2868-49E3-90A7-3BA72CE4586B}"/>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6175BB03-507C-40D1-ADAF-DB0AA85F83D8}"/>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0D359C23-CC24-4A51-866E-EF05734C2443}"/>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11430</xdr:rowOff>
    </xdr:from>
    <xdr:to>
      <xdr:col>54</xdr:col>
      <xdr:colOff>189865</xdr:colOff>
      <xdr:row>86</xdr:row>
      <xdr:rowOff>99061</xdr:rowOff>
    </xdr:to>
    <xdr:cxnSp macro="">
      <xdr:nvCxnSpPr>
        <xdr:cNvPr id="340" name="直線コネクタ 339">
          <a:extLst>
            <a:ext uri="{FF2B5EF4-FFF2-40B4-BE49-F238E27FC236}">
              <a16:creationId xmlns:a16="http://schemas.microsoft.com/office/drawing/2014/main" id="{7F3BB579-726F-4D31-B4C4-8435BC2D2CD3}"/>
            </a:ext>
          </a:extLst>
        </xdr:cNvPr>
        <xdr:cNvCxnSpPr/>
      </xdr:nvCxnSpPr>
      <xdr:spPr>
        <a:xfrm flipV="1">
          <a:off x="9219565" y="13087350"/>
          <a:ext cx="0" cy="1428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102888</xdr:rowOff>
    </xdr:from>
    <xdr:ext cx="469744" cy="259045"/>
    <xdr:sp macro="" textlink="">
      <xdr:nvSpPr>
        <xdr:cNvPr id="341" name="【福祉施設】&#10;一人当たり面積最小値テキスト">
          <a:extLst>
            <a:ext uri="{FF2B5EF4-FFF2-40B4-BE49-F238E27FC236}">
              <a16:creationId xmlns:a16="http://schemas.microsoft.com/office/drawing/2014/main" id="{92D9417D-6BB2-4026-B17A-E63300CAE4DF}"/>
            </a:ext>
          </a:extLst>
        </xdr:cNvPr>
        <xdr:cNvSpPr txBox="1"/>
      </xdr:nvSpPr>
      <xdr:spPr>
        <a:xfrm>
          <a:off x="9258300" y="1451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99061</xdr:rowOff>
    </xdr:from>
    <xdr:to>
      <xdr:col>55</xdr:col>
      <xdr:colOff>88900</xdr:colOff>
      <xdr:row>86</xdr:row>
      <xdr:rowOff>99061</xdr:rowOff>
    </xdr:to>
    <xdr:cxnSp macro="">
      <xdr:nvCxnSpPr>
        <xdr:cNvPr id="342" name="直線コネクタ 341">
          <a:extLst>
            <a:ext uri="{FF2B5EF4-FFF2-40B4-BE49-F238E27FC236}">
              <a16:creationId xmlns:a16="http://schemas.microsoft.com/office/drawing/2014/main" id="{6E9CB208-0641-477E-A469-5414F35633EE}"/>
            </a:ext>
          </a:extLst>
        </xdr:cNvPr>
        <xdr:cNvCxnSpPr/>
      </xdr:nvCxnSpPr>
      <xdr:spPr>
        <a:xfrm>
          <a:off x="9154160" y="145161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129557</xdr:rowOff>
    </xdr:from>
    <xdr:ext cx="469744" cy="259045"/>
    <xdr:sp macro="" textlink="">
      <xdr:nvSpPr>
        <xdr:cNvPr id="343" name="【福祉施設】&#10;一人当たり面積最大値テキスト">
          <a:extLst>
            <a:ext uri="{FF2B5EF4-FFF2-40B4-BE49-F238E27FC236}">
              <a16:creationId xmlns:a16="http://schemas.microsoft.com/office/drawing/2014/main" id="{D3BE24F8-086C-4309-A03B-D4C2EA5CF1B6}"/>
            </a:ext>
          </a:extLst>
        </xdr:cNvPr>
        <xdr:cNvSpPr txBox="1"/>
      </xdr:nvSpPr>
      <xdr:spPr>
        <a:xfrm>
          <a:off x="9258300" y="12870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11430</xdr:rowOff>
    </xdr:from>
    <xdr:to>
      <xdr:col>55</xdr:col>
      <xdr:colOff>88900</xdr:colOff>
      <xdr:row>78</xdr:row>
      <xdr:rowOff>11430</xdr:rowOff>
    </xdr:to>
    <xdr:cxnSp macro="">
      <xdr:nvCxnSpPr>
        <xdr:cNvPr id="344" name="直線コネクタ 343">
          <a:extLst>
            <a:ext uri="{FF2B5EF4-FFF2-40B4-BE49-F238E27FC236}">
              <a16:creationId xmlns:a16="http://schemas.microsoft.com/office/drawing/2014/main" id="{D27CCE5A-A3B6-4B88-8CFC-F853C79E757E}"/>
            </a:ext>
          </a:extLst>
        </xdr:cNvPr>
        <xdr:cNvCxnSpPr/>
      </xdr:nvCxnSpPr>
      <xdr:spPr>
        <a:xfrm>
          <a:off x="9154160" y="13087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137177</xdr:rowOff>
    </xdr:from>
    <xdr:ext cx="469744" cy="259045"/>
    <xdr:sp macro="" textlink="">
      <xdr:nvSpPr>
        <xdr:cNvPr id="345" name="【福祉施設】&#10;一人当たり面積平均値テキスト">
          <a:extLst>
            <a:ext uri="{FF2B5EF4-FFF2-40B4-BE49-F238E27FC236}">
              <a16:creationId xmlns:a16="http://schemas.microsoft.com/office/drawing/2014/main" id="{D453FE45-884B-4E38-8213-F648136A100E}"/>
            </a:ext>
          </a:extLst>
        </xdr:cNvPr>
        <xdr:cNvSpPr txBox="1"/>
      </xdr:nvSpPr>
      <xdr:spPr>
        <a:xfrm>
          <a:off x="9258300" y="14051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158750</xdr:rowOff>
    </xdr:from>
    <xdr:to>
      <xdr:col>55</xdr:col>
      <xdr:colOff>50800</xdr:colOff>
      <xdr:row>84</xdr:row>
      <xdr:rowOff>88900</xdr:rowOff>
    </xdr:to>
    <xdr:sp macro="" textlink="">
      <xdr:nvSpPr>
        <xdr:cNvPr id="346" name="フローチャート: 判断 345">
          <a:extLst>
            <a:ext uri="{FF2B5EF4-FFF2-40B4-BE49-F238E27FC236}">
              <a16:creationId xmlns:a16="http://schemas.microsoft.com/office/drawing/2014/main" id="{41DF8DDA-4C3A-4432-919E-4281080E0776}"/>
            </a:ext>
          </a:extLst>
        </xdr:cNvPr>
        <xdr:cNvSpPr/>
      </xdr:nvSpPr>
      <xdr:spPr>
        <a:xfrm>
          <a:off x="919226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166370</xdr:rowOff>
    </xdr:from>
    <xdr:to>
      <xdr:col>50</xdr:col>
      <xdr:colOff>165100</xdr:colOff>
      <xdr:row>84</xdr:row>
      <xdr:rowOff>96520</xdr:rowOff>
    </xdr:to>
    <xdr:sp macro="" textlink="">
      <xdr:nvSpPr>
        <xdr:cNvPr id="347" name="フローチャート: 判断 346">
          <a:extLst>
            <a:ext uri="{FF2B5EF4-FFF2-40B4-BE49-F238E27FC236}">
              <a16:creationId xmlns:a16="http://schemas.microsoft.com/office/drawing/2014/main" id="{D08E256F-D5A6-41DE-9694-F8E2E7F7ED90}"/>
            </a:ext>
          </a:extLst>
        </xdr:cNvPr>
        <xdr:cNvSpPr/>
      </xdr:nvSpPr>
      <xdr:spPr>
        <a:xfrm>
          <a:off x="8445500" y="14080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21589</xdr:rowOff>
    </xdr:from>
    <xdr:to>
      <xdr:col>46</xdr:col>
      <xdr:colOff>38100</xdr:colOff>
      <xdr:row>84</xdr:row>
      <xdr:rowOff>123189</xdr:rowOff>
    </xdr:to>
    <xdr:sp macro="" textlink="">
      <xdr:nvSpPr>
        <xdr:cNvPr id="348" name="フローチャート: 判断 347">
          <a:extLst>
            <a:ext uri="{FF2B5EF4-FFF2-40B4-BE49-F238E27FC236}">
              <a16:creationId xmlns:a16="http://schemas.microsoft.com/office/drawing/2014/main" id="{14DC169A-E229-44F1-81CE-6324F012B4E6}"/>
            </a:ext>
          </a:extLst>
        </xdr:cNvPr>
        <xdr:cNvSpPr/>
      </xdr:nvSpPr>
      <xdr:spPr>
        <a:xfrm>
          <a:off x="7670800" y="141033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21589</xdr:rowOff>
    </xdr:from>
    <xdr:to>
      <xdr:col>41</xdr:col>
      <xdr:colOff>101600</xdr:colOff>
      <xdr:row>84</xdr:row>
      <xdr:rowOff>123189</xdr:rowOff>
    </xdr:to>
    <xdr:sp macro="" textlink="">
      <xdr:nvSpPr>
        <xdr:cNvPr id="349" name="フローチャート: 判断 348">
          <a:extLst>
            <a:ext uri="{FF2B5EF4-FFF2-40B4-BE49-F238E27FC236}">
              <a16:creationId xmlns:a16="http://schemas.microsoft.com/office/drawing/2014/main" id="{0F51CAFF-ED6B-4FA8-A5B2-1E0EB82D4BA2}"/>
            </a:ext>
          </a:extLst>
        </xdr:cNvPr>
        <xdr:cNvSpPr/>
      </xdr:nvSpPr>
      <xdr:spPr>
        <a:xfrm>
          <a:off x="6873240" y="14103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71120</xdr:rowOff>
    </xdr:from>
    <xdr:to>
      <xdr:col>36</xdr:col>
      <xdr:colOff>165100</xdr:colOff>
      <xdr:row>85</xdr:row>
      <xdr:rowOff>1270</xdr:rowOff>
    </xdr:to>
    <xdr:sp macro="" textlink="">
      <xdr:nvSpPr>
        <xdr:cNvPr id="350" name="フローチャート: 判断 349">
          <a:extLst>
            <a:ext uri="{FF2B5EF4-FFF2-40B4-BE49-F238E27FC236}">
              <a16:creationId xmlns:a16="http://schemas.microsoft.com/office/drawing/2014/main" id="{9E9FB12A-C736-408D-93DC-A52A82B01D44}"/>
            </a:ext>
          </a:extLst>
        </xdr:cNvPr>
        <xdr:cNvSpPr/>
      </xdr:nvSpPr>
      <xdr:spPr>
        <a:xfrm>
          <a:off x="6098540" y="1415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B6945B6-E4D5-44FC-8D0A-D0A1D9231426}"/>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B8739396-0A19-42CE-AD6A-35EEC51A77A7}"/>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AE6BEA-AD4C-4EA5-9A18-BBCED21B8C71}"/>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5B8AA1E-5571-4403-BD56-5A90FFDA8B17}"/>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644E53F-AE57-4495-B683-2660FD172C99}"/>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21589</xdr:rowOff>
    </xdr:from>
    <xdr:to>
      <xdr:col>55</xdr:col>
      <xdr:colOff>50800</xdr:colOff>
      <xdr:row>82</xdr:row>
      <xdr:rowOff>123189</xdr:rowOff>
    </xdr:to>
    <xdr:sp macro="" textlink="">
      <xdr:nvSpPr>
        <xdr:cNvPr id="356" name="楕円 355">
          <a:extLst>
            <a:ext uri="{FF2B5EF4-FFF2-40B4-BE49-F238E27FC236}">
              <a16:creationId xmlns:a16="http://schemas.microsoft.com/office/drawing/2014/main" id="{1754C979-7C2A-43D2-A751-3453634BCE76}"/>
            </a:ext>
          </a:extLst>
        </xdr:cNvPr>
        <xdr:cNvSpPr/>
      </xdr:nvSpPr>
      <xdr:spPr>
        <a:xfrm>
          <a:off x="9192260" y="137680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44466</xdr:rowOff>
    </xdr:from>
    <xdr:ext cx="469744" cy="259045"/>
    <xdr:sp macro="" textlink="">
      <xdr:nvSpPr>
        <xdr:cNvPr id="357" name="【福祉施設】&#10;一人当たり面積該当値テキスト">
          <a:extLst>
            <a:ext uri="{FF2B5EF4-FFF2-40B4-BE49-F238E27FC236}">
              <a16:creationId xmlns:a16="http://schemas.microsoft.com/office/drawing/2014/main" id="{F4C7FD40-5CF1-4D6A-A94C-B8F720578E17}"/>
            </a:ext>
          </a:extLst>
        </xdr:cNvPr>
        <xdr:cNvSpPr txBox="1"/>
      </xdr:nvSpPr>
      <xdr:spPr>
        <a:xfrm>
          <a:off x="9258300" y="13623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25400</xdr:rowOff>
    </xdr:from>
    <xdr:to>
      <xdr:col>50</xdr:col>
      <xdr:colOff>165100</xdr:colOff>
      <xdr:row>82</xdr:row>
      <xdr:rowOff>127000</xdr:rowOff>
    </xdr:to>
    <xdr:sp macro="" textlink="">
      <xdr:nvSpPr>
        <xdr:cNvPr id="358" name="楕円 357">
          <a:extLst>
            <a:ext uri="{FF2B5EF4-FFF2-40B4-BE49-F238E27FC236}">
              <a16:creationId xmlns:a16="http://schemas.microsoft.com/office/drawing/2014/main" id="{834812B4-36D2-4FA8-849A-3DC9016598E2}"/>
            </a:ext>
          </a:extLst>
        </xdr:cNvPr>
        <xdr:cNvSpPr/>
      </xdr:nvSpPr>
      <xdr:spPr>
        <a:xfrm>
          <a:off x="8445500" y="1377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72389</xdr:rowOff>
    </xdr:from>
    <xdr:to>
      <xdr:col>55</xdr:col>
      <xdr:colOff>0</xdr:colOff>
      <xdr:row>82</xdr:row>
      <xdr:rowOff>76200</xdr:rowOff>
    </xdr:to>
    <xdr:cxnSp macro="">
      <xdr:nvCxnSpPr>
        <xdr:cNvPr id="359" name="直線コネクタ 358">
          <a:extLst>
            <a:ext uri="{FF2B5EF4-FFF2-40B4-BE49-F238E27FC236}">
              <a16:creationId xmlns:a16="http://schemas.microsoft.com/office/drawing/2014/main" id="{9004DBF2-7254-4E64-9B3A-0795774D4E9F}"/>
            </a:ext>
          </a:extLst>
        </xdr:cNvPr>
        <xdr:cNvCxnSpPr/>
      </xdr:nvCxnSpPr>
      <xdr:spPr>
        <a:xfrm flipV="1">
          <a:off x="8496300" y="13818869"/>
          <a:ext cx="7239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29211</xdr:rowOff>
    </xdr:from>
    <xdr:to>
      <xdr:col>46</xdr:col>
      <xdr:colOff>38100</xdr:colOff>
      <xdr:row>82</xdr:row>
      <xdr:rowOff>130811</xdr:rowOff>
    </xdr:to>
    <xdr:sp macro="" textlink="">
      <xdr:nvSpPr>
        <xdr:cNvPr id="360" name="楕円 359">
          <a:extLst>
            <a:ext uri="{FF2B5EF4-FFF2-40B4-BE49-F238E27FC236}">
              <a16:creationId xmlns:a16="http://schemas.microsoft.com/office/drawing/2014/main" id="{2E1F4A04-7B71-4D33-9535-3E26FEEA3457}"/>
            </a:ext>
          </a:extLst>
        </xdr:cNvPr>
        <xdr:cNvSpPr/>
      </xdr:nvSpPr>
      <xdr:spPr>
        <a:xfrm>
          <a:off x="7670800" y="137756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76200</xdr:rowOff>
    </xdr:from>
    <xdr:to>
      <xdr:col>50</xdr:col>
      <xdr:colOff>114300</xdr:colOff>
      <xdr:row>82</xdr:row>
      <xdr:rowOff>80011</xdr:rowOff>
    </xdr:to>
    <xdr:cxnSp macro="">
      <xdr:nvCxnSpPr>
        <xdr:cNvPr id="361" name="直線コネクタ 360">
          <a:extLst>
            <a:ext uri="{FF2B5EF4-FFF2-40B4-BE49-F238E27FC236}">
              <a16:creationId xmlns:a16="http://schemas.microsoft.com/office/drawing/2014/main" id="{85CE4DCF-E103-47B0-B2C9-3CABBDB0DD13}"/>
            </a:ext>
          </a:extLst>
        </xdr:cNvPr>
        <xdr:cNvCxnSpPr/>
      </xdr:nvCxnSpPr>
      <xdr:spPr>
        <a:xfrm flipV="1">
          <a:off x="7713980" y="13822680"/>
          <a:ext cx="78232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25400</xdr:rowOff>
    </xdr:from>
    <xdr:to>
      <xdr:col>41</xdr:col>
      <xdr:colOff>101600</xdr:colOff>
      <xdr:row>82</xdr:row>
      <xdr:rowOff>127000</xdr:rowOff>
    </xdr:to>
    <xdr:sp macro="" textlink="">
      <xdr:nvSpPr>
        <xdr:cNvPr id="362" name="楕円 361">
          <a:extLst>
            <a:ext uri="{FF2B5EF4-FFF2-40B4-BE49-F238E27FC236}">
              <a16:creationId xmlns:a16="http://schemas.microsoft.com/office/drawing/2014/main" id="{39597B0B-AEFE-404E-942F-BD11D6763EF7}"/>
            </a:ext>
          </a:extLst>
        </xdr:cNvPr>
        <xdr:cNvSpPr/>
      </xdr:nvSpPr>
      <xdr:spPr>
        <a:xfrm>
          <a:off x="6873240" y="1377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76200</xdr:rowOff>
    </xdr:from>
    <xdr:to>
      <xdr:col>45</xdr:col>
      <xdr:colOff>177800</xdr:colOff>
      <xdr:row>82</xdr:row>
      <xdr:rowOff>80011</xdr:rowOff>
    </xdr:to>
    <xdr:cxnSp macro="">
      <xdr:nvCxnSpPr>
        <xdr:cNvPr id="363" name="直線コネクタ 362">
          <a:extLst>
            <a:ext uri="{FF2B5EF4-FFF2-40B4-BE49-F238E27FC236}">
              <a16:creationId xmlns:a16="http://schemas.microsoft.com/office/drawing/2014/main" id="{0A05D253-7707-4B78-8F19-FDA3E55646F0}"/>
            </a:ext>
          </a:extLst>
        </xdr:cNvPr>
        <xdr:cNvCxnSpPr/>
      </xdr:nvCxnSpPr>
      <xdr:spPr>
        <a:xfrm>
          <a:off x="6924040" y="13822680"/>
          <a:ext cx="78994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29211</xdr:rowOff>
    </xdr:from>
    <xdr:to>
      <xdr:col>36</xdr:col>
      <xdr:colOff>165100</xdr:colOff>
      <xdr:row>82</xdr:row>
      <xdr:rowOff>130811</xdr:rowOff>
    </xdr:to>
    <xdr:sp macro="" textlink="">
      <xdr:nvSpPr>
        <xdr:cNvPr id="364" name="楕円 363">
          <a:extLst>
            <a:ext uri="{FF2B5EF4-FFF2-40B4-BE49-F238E27FC236}">
              <a16:creationId xmlns:a16="http://schemas.microsoft.com/office/drawing/2014/main" id="{B048D7E4-28C9-4045-8517-A713B54F4226}"/>
            </a:ext>
          </a:extLst>
        </xdr:cNvPr>
        <xdr:cNvSpPr/>
      </xdr:nvSpPr>
      <xdr:spPr>
        <a:xfrm>
          <a:off x="6098540" y="1377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76200</xdr:rowOff>
    </xdr:from>
    <xdr:to>
      <xdr:col>41</xdr:col>
      <xdr:colOff>50800</xdr:colOff>
      <xdr:row>82</xdr:row>
      <xdr:rowOff>80011</xdr:rowOff>
    </xdr:to>
    <xdr:cxnSp macro="">
      <xdr:nvCxnSpPr>
        <xdr:cNvPr id="365" name="直線コネクタ 364">
          <a:extLst>
            <a:ext uri="{FF2B5EF4-FFF2-40B4-BE49-F238E27FC236}">
              <a16:creationId xmlns:a16="http://schemas.microsoft.com/office/drawing/2014/main" id="{CE5A0D6B-FD84-417D-B52A-5B3224445817}"/>
            </a:ext>
          </a:extLst>
        </xdr:cNvPr>
        <xdr:cNvCxnSpPr/>
      </xdr:nvCxnSpPr>
      <xdr:spPr>
        <a:xfrm flipV="1">
          <a:off x="6149340" y="13822680"/>
          <a:ext cx="7747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87647</xdr:rowOff>
    </xdr:from>
    <xdr:ext cx="469744" cy="259045"/>
    <xdr:sp macro="" textlink="">
      <xdr:nvSpPr>
        <xdr:cNvPr id="366" name="n_1aveValue【福祉施設】&#10;一人当たり面積">
          <a:extLst>
            <a:ext uri="{FF2B5EF4-FFF2-40B4-BE49-F238E27FC236}">
              <a16:creationId xmlns:a16="http://schemas.microsoft.com/office/drawing/2014/main" id="{5BA05E37-8DEA-40E0-AB76-350C07B468FD}"/>
            </a:ext>
          </a:extLst>
        </xdr:cNvPr>
        <xdr:cNvSpPr txBox="1"/>
      </xdr:nvSpPr>
      <xdr:spPr>
        <a:xfrm>
          <a:off x="8271587" y="1416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114316</xdr:rowOff>
    </xdr:from>
    <xdr:ext cx="469744" cy="259045"/>
    <xdr:sp macro="" textlink="">
      <xdr:nvSpPr>
        <xdr:cNvPr id="367" name="n_2aveValue【福祉施設】&#10;一人当たり面積">
          <a:extLst>
            <a:ext uri="{FF2B5EF4-FFF2-40B4-BE49-F238E27FC236}">
              <a16:creationId xmlns:a16="http://schemas.microsoft.com/office/drawing/2014/main" id="{E1C73D91-0F0C-4529-BC95-18BBD67F109F}"/>
            </a:ext>
          </a:extLst>
        </xdr:cNvPr>
        <xdr:cNvSpPr txBox="1"/>
      </xdr:nvSpPr>
      <xdr:spPr>
        <a:xfrm>
          <a:off x="7509587" y="14196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114316</xdr:rowOff>
    </xdr:from>
    <xdr:ext cx="469744" cy="259045"/>
    <xdr:sp macro="" textlink="">
      <xdr:nvSpPr>
        <xdr:cNvPr id="368" name="n_3aveValue【福祉施設】&#10;一人当たり面積">
          <a:extLst>
            <a:ext uri="{FF2B5EF4-FFF2-40B4-BE49-F238E27FC236}">
              <a16:creationId xmlns:a16="http://schemas.microsoft.com/office/drawing/2014/main" id="{A28AA191-E92F-441F-903A-0CFE0287F9C2}"/>
            </a:ext>
          </a:extLst>
        </xdr:cNvPr>
        <xdr:cNvSpPr txBox="1"/>
      </xdr:nvSpPr>
      <xdr:spPr>
        <a:xfrm>
          <a:off x="6712027" y="14196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163847</xdr:rowOff>
    </xdr:from>
    <xdr:ext cx="469744" cy="259045"/>
    <xdr:sp macro="" textlink="">
      <xdr:nvSpPr>
        <xdr:cNvPr id="369" name="n_4aveValue【福祉施設】&#10;一人当たり面積">
          <a:extLst>
            <a:ext uri="{FF2B5EF4-FFF2-40B4-BE49-F238E27FC236}">
              <a16:creationId xmlns:a16="http://schemas.microsoft.com/office/drawing/2014/main" id="{C07AE1DA-0BF5-4EC0-8A40-83CC6DCA62F5}"/>
            </a:ext>
          </a:extLst>
        </xdr:cNvPr>
        <xdr:cNvSpPr txBox="1"/>
      </xdr:nvSpPr>
      <xdr:spPr>
        <a:xfrm>
          <a:off x="5937327" y="1424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143527</xdr:rowOff>
    </xdr:from>
    <xdr:ext cx="469744" cy="259045"/>
    <xdr:sp macro="" textlink="">
      <xdr:nvSpPr>
        <xdr:cNvPr id="370" name="n_1mainValue【福祉施設】&#10;一人当たり面積">
          <a:extLst>
            <a:ext uri="{FF2B5EF4-FFF2-40B4-BE49-F238E27FC236}">
              <a16:creationId xmlns:a16="http://schemas.microsoft.com/office/drawing/2014/main" id="{C633BF23-7C8E-47B3-A245-24C17181C86F}"/>
            </a:ext>
          </a:extLst>
        </xdr:cNvPr>
        <xdr:cNvSpPr txBox="1"/>
      </xdr:nvSpPr>
      <xdr:spPr>
        <a:xfrm>
          <a:off x="8271587" y="1355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147338</xdr:rowOff>
    </xdr:from>
    <xdr:ext cx="469744" cy="259045"/>
    <xdr:sp macro="" textlink="">
      <xdr:nvSpPr>
        <xdr:cNvPr id="371" name="n_2mainValue【福祉施設】&#10;一人当たり面積">
          <a:extLst>
            <a:ext uri="{FF2B5EF4-FFF2-40B4-BE49-F238E27FC236}">
              <a16:creationId xmlns:a16="http://schemas.microsoft.com/office/drawing/2014/main" id="{EC482BED-9558-4908-BBA6-986C78D46F59}"/>
            </a:ext>
          </a:extLst>
        </xdr:cNvPr>
        <xdr:cNvSpPr txBox="1"/>
      </xdr:nvSpPr>
      <xdr:spPr>
        <a:xfrm>
          <a:off x="7509587" y="1355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143527</xdr:rowOff>
    </xdr:from>
    <xdr:ext cx="469744" cy="259045"/>
    <xdr:sp macro="" textlink="">
      <xdr:nvSpPr>
        <xdr:cNvPr id="372" name="n_3mainValue【福祉施設】&#10;一人当たり面積">
          <a:extLst>
            <a:ext uri="{FF2B5EF4-FFF2-40B4-BE49-F238E27FC236}">
              <a16:creationId xmlns:a16="http://schemas.microsoft.com/office/drawing/2014/main" id="{4FB06771-6485-4243-9605-C01B0C803B51}"/>
            </a:ext>
          </a:extLst>
        </xdr:cNvPr>
        <xdr:cNvSpPr txBox="1"/>
      </xdr:nvSpPr>
      <xdr:spPr>
        <a:xfrm>
          <a:off x="6712027" y="1355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147338</xdr:rowOff>
    </xdr:from>
    <xdr:ext cx="469744" cy="259045"/>
    <xdr:sp macro="" textlink="">
      <xdr:nvSpPr>
        <xdr:cNvPr id="373" name="n_4mainValue【福祉施設】&#10;一人当たり面積">
          <a:extLst>
            <a:ext uri="{FF2B5EF4-FFF2-40B4-BE49-F238E27FC236}">
              <a16:creationId xmlns:a16="http://schemas.microsoft.com/office/drawing/2014/main" id="{92CA600D-16F8-42E6-A396-66A1A3CE72B1}"/>
            </a:ext>
          </a:extLst>
        </xdr:cNvPr>
        <xdr:cNvSpPr txBox="1"/>
      </xdr:nvSpPr>
      <xdr:spPr>
        <a:xfrm>
          <a:off x="5937327" y="1355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56098F95-B3E1-417A-80C2-B4812F87F156}"/>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39B5D8E9-80F1-48F3-8C9F-98E7D9DE7371}"/>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F9158A26-0D32-4F3D-BF32-9A5CCDF633F1}"/>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3CEC275A-1E3F-4F5C-B458-D4F52F0E1833}"/>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28153CC6-110E-48DF-BA9F-C8A5A8A41DBE}"/>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3EC10407-7BE1-407E-AF6F-D46FB2738DDC}"/>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B9B8D844-58AA-4EBC-8EBD-BDC1A85C851B}"/>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CCB7C8C7-357B-4A78-BDFA-FF5E110682A8}"/>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7760E3FA-6C39-4A80-8651-0D8DB7A17764}"/>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888CF1D9-8E1D-4CB8-A11B-2C342B8BE470}"/>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88B0F9D3-09E4-410C-97B4-65D5E56ED798}"/>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D9C4A992-9465-496E-B363-97F2E919DBBD}"/>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A9451BC8-31CB-41DC-83EA-C6B9AD27E88F}"/>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30A30EB2-FC6E-418C-9AC8-7B8BC79DB5FC}"/>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C3DD7AA6-CAE8-4B61-A28A-617C440F9795}"/>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B2B49A4C-F3B8-4114-BE75-3550A7E6794E}"/>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DEB6ED1A-8830-4E93-8821-849FDB99A945}"/>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EAD5E2AC-5F1A-479D-9E4E-E1DC6B5F1260}"/>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382F6732-D23A-4264-87B8-9AFA068CD6CB}"/>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F6D59872-A61E-47DA-9664-FF4CEBA93AA8}"/>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A0CC3603-B783-4A98-8829-4876CDBB666E}"/>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A2E4529F-26CE-4FEC-96B0-D5709B0F1BC5}"/>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F6924D98-982E-4503-BACB-5D67701E4863}"/>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3567FBFF-33CB-4EF1-B859-EDA761BBED48}"/>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127636</xdr:rowOff>
    </xdr:from>
    <xdr:to>
      <xdr:col>24</xdr:col>
      <xdr:colOff>62865</xdr:colOff>
      <xdr:row>107</xdr:row>
      <xdr:rowOff>123825</xdr:rowOff>
    </xdr:to>
    <xdr:cxnSp macro="">
      <xdr:nvCxnSpPr>
        <xdr:cNvPr id="398" name="直線コネクタ 397">
          <a:extLst>
            <a:ext uri="{FF2B5EF4-FFF2-40B4-BE49-F238E27FC236}">
              <a16:creationId xmlns:a16="http://schemas.microsoft.com/office/drawing/2014/main" id="{F6DA2DCB-7F12-40A1-B7FA-154524AB84F2}"/>
            </a:ext>
          </a:extLst>
        </xdr:cNvPr>
        <xdr:cNvCxnSpPr/>
      </xdr:nvCxnSpPr>
      <xdr:spPr>
        <a:xfrm flipV="1">
          <a:off x="4086225" y="16723996"/>
          <a:ext cx="0" cy="1337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127652</xdr:rowOff>
    </xdr:from>
    <xdr:ext cx="405111" cy="259045"/>
    <xdr:sp macro="" textlink="">
      <xdr:nvSpPr>
        <xdr:cNvPr id="399" name="【市民会館】&#10;有形固定資産減価償却率最小値テキスト">
          <a:extLst>
            <a:ext uri="{FF2B5EF4-FFF2-40B4-BE49-F238E27FC236}">
              <a16:creationId xmlns:a16="http://schemas.microsoft.com/office/drawing/2014/main" id="{BA05F01A-7EDE-480A-8072-5F0009A0E093}"/>
            </a:ext>
          </a:extLst>
        </xdr:cNvPr>
        <xdr:cNvSpPr txBox="1"/>
      </xdr:nvSpPr>
      <xdr:spPr>
        <a:xfrm>
          <a:off x="4124960" y="1806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123825</xdr:rowOff>
    </xdr:from>
    <xdr:to>
      <xdr:col>24</xdr:col>
      <xdr:colOff>152400</xdr:colOff>
      <xdr:row>107</xdr:row>
      <xdr:rowOff>123825</xdr:rowOff>
    </xdr:to>
    <xdr:cxnSp macro="">
      <xdr:nvCxnSpPr>
        <xdr:cNvPr id="400" name="直線コネクタ 399">
          <a:extLst>
            <a:ext uri="{FF2B5EF4-FFF2-40B4-BE49-F238E27FC236}">
              <a16:creationId xmlns:a16="http://schemas.microsoft.com/office/drawing/2014/main" id="{61D6E5B3-4BFB-4BC1-99DE-F722ED852275}"/>
            </a:ext>
          </a:extLst>
        </xdr:cNvPr>
        <xdr:cNvCxnSpPr/>
      </xdr:nvCxnSpPr>
      <xdr:spPr>
        <a:xfrm>
          <a:off x="4020820" y="180613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74313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7DA7706F-0186-433C-8C15-A636FAE59E84}"/>
            </a:ext>
          </a:extLst>
        </xdr:cNvPr>
        <xdr:cNvSpPr txBox="1"/>
      </xdr:nvSpPr>
      <xdr:spPr>
        <a:xfrm>
          <a:off x="4124960" y="16503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127636</xdr:rowOff>
    </xdr:from>
    <xdr:to>
      <xdr:col>24</xdr:col>
      <xdr:colOff>152400</xdr:colOff>
      <xdr:row>99</xdr:row>
      <xdr:rowOff>127636</xdr:rowOff>
    </xdr:to>
    <xdr:cxnSp macro="">
      <xdr:nvCxnSpPr>
        <xdr:cNvPr id="402" name="直線コネクタ 401">
          <a:extLst>
            <a:ext uri="{FF2B5EF4-FFF2-40B4-BE49-F238E27FC236}">
              <a16:creationId xmlns:a16="http://schemas.microsoft.com/office/drawing/2014/main" id="{D649D9E5-9DB5-416E-9937-AA19975CA374}"/>
            </a:ext>
          </a:extLst>
        </xdr:cNvPr>
        <xdr:cNvCxnSpPr/>
      </xdr:nvCxnSpPr>
      <xdr:spPr>
        <a:xfrm>
          <a:off x="4020820" y="167239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84472</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E6978F9E-57BB-4D87-985F-ED1848D9EAE5}"/>
            </a:ext>
          </a:extLst>
        </xdr:cNvPr>
        <xdr:cNvSpPr txBox="1"/>
      </xdr:nvSpPr>
      <xdr:spPr>
        <a:xfrm>
          <a:off x="4124960" y="17351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61595</xdr:rowOff>
    </xdr:from>
    <xdr:to>
      <xdr:col>24</xdr:col>
      <xdr:colOff>114300</xdr:colOff>
      <xdr:row>104</xdr:row>
      <xdr:rowOff>163195</xdr:rowOff>
    </xdr:to>
    <xdr:sp macro="" textlink="">
      <xdr:nvSpPr>
        <xdr:cNvPr id="404" name="フローチャート: 判断 403">
          <a:extLst>
            <a:ext uri="{FF2B5EF4-FFF2-40B4-BE49-F238E27FC236}">
              <a16:creationId xmlns:a16="http://schemas.microsoft.com/office/drawing/2014/main" id="{124BBE8C-BFD6-4881-82E0-F97BC175F5D8}"/>
            </a:ext>
          </a:extLst>
        </xdr:cNvPr>
        <xdr:cNvSpPr/>
      </xdr:nvSpPr>
      <xdr:spPr>
        <a:xfrm>
          <a:off x="4036060" y="1749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macro="" textlink="">
      <xdr:nvSpPr>
        <xdr:cNvPr id="405" name="フローチャート: 判断 404">
          <a:extLst>
            <a:ext uri="{FF2B5EF4-FFF2-40B4-BE49-F238E27FC236}">
              <a16:creationId xmlns:a16="http://schemas.microsoft.com/office/drawing/2014/main" id="{253BBD11-F590-4631-BF96-DD0CA60A2553}"/>
            </a:ext>
          </a:extLst>
        </xdr:cNvPr>
        <xdr:cNvSpPr/>
      </xdr:nvSpPr>
      <xdr:spPr>
        <a:xfrm>
          <a:off x="3312160" y="175113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57786</xdr:rowOff>
    </xdr:from>
    <xdr:to>
      <xdr:col>15</xdr:col>
      <xdr:colOff>101600</xdr:colOff>
      <xdr:row>104</xdr:row>
      <xdr:rowOff>159386</xdr:rowOff>
    </xdr:to>
    <xdr:sp macro="" textlink="">
      <xdr:nvSpPr>
        <xdr:cNvPr id="406" name="フローチャート: 判断 405">
          <a:extLst>
            <a:ext uri="{FF2B5EF4-FFF2-40B4-BE49-F238E27FC236}">
              <a16:creationId xmlns:a16="http://schemas.microsoft.com/office/drawing/2014/main" id="{46DC46B6-C7F2-49A3-BA6C-40D6A265F085}"/>
            </a:ext>
          </a:extLst>
        </xdr:cNvPr>
        <xdr:cNvSpPr/>
      </xdr:nvSpPr>
      <xdr:spPr>
        <a:xfrm>
          <a:off x="2514600" y="1749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29211</xdr:rowOff>
    </xdr:from>
    <xdr:to>
      <xdr:col>10</xdr:col>
      <xdr:colOff>165100</xdr:colOff>
      <xdr:row>104</xdr:row>
      <xdr:rowOff>130811</xdr:rowOff>
    </xdr:to>
    <xdr:sp macro="" textlink="">
      <xdr:nvSpPr>
        <xdr:cNvPr id="407" name="フローチャート: 判断 406">
          <a:extLst>
            <a:ext uri="{FF2B5EF4-FFF2-40B4-BE49-F238E27FC236}">
              <a16:creationId xmlns:a16="http://schemas.microsoft.com/office/drawing/2014/main" id="{646EA072-C9A6-4240-91DB-CD8E45E44D71}"/>
            </a:ext>
          </a:extLst>
        </xdr:cNvPr>
        <xdr:cNvSpPr/>
      </xdr:nvSpPr>
      <xdr:spPr>
        <a:xfrm>
          <a:off x="1739900" y="174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158750</xdr:rowOff>
    </xdr:from>
    <xdr:to>
      <xdr:col>6</xdr:col>
      <xdr:colOff>38100</xdr:colOff>
      <xdr:row>104</xdr:row>
      <xdr:rowOff>88900</xdr:rowOff>
    </xdr:to>
    <xdr:sp macro="" textlink="">
      <xdr:nvSpPr>
        <xdr:cNvPr id="408" name="フローチャート: 判断 407">
          <a:extLst>
            <a:ext uri="{FF2B5EF4-FFF2-40B4-BE49-F238E27FC236}">
              <a16:creationId xmlns:a16="http://schemas.microsoft.com/office/drawing/2014/main" id="{976F7933-C037-4C91-A675-AA3EBACA3B93}"/>
            </a:ext>
          </a:extLst>
        </xdr:cNvPr>
        <xdr:cNvSpPr/>
      </xdr:nvSpPr>
      <xdr:spPr>
        <a:xfrm>
          <a:off x="965200" y="174256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79971AFA-B87C-4679-82D7-6A5FF04D3D72}"/>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C7339E64-C1A4-4078-A295-DBBB45357646}"/>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9EB1E483-9E96-4CF5-A788-91844DC8ED16}"/>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63A2622E-98F8-4AE9-9A14-2E54B71955EC}"/>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AE3BF04A-215D-4600-BAEB-1D08F94EF364}"/>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6350</xdr:rowOff>
    </xdr:from>
    <xdr:to>
      <xdr:col>24</xdr:col>
      <xdr:colOff>114300</xdr:colOff>
      <xdr:row>106</xdr:row>
      <xdr:rowOff>107950</xdr:rowOff>
    </xdr:to>
    <xdr:sp macro="" textlink="">
      <xdr:nvSpPr>
        <xdr:cNvPr id="414" name="楕円 413">
          <a:extLst>
            <a:ext uri="{FF2B5EF4-FFF2-40B4-BE49-F238E27FC236}">
              <a16:creationId xmlns:a16="http://schemas.microsoft.com/office/drawing/2014/main" id="{F4F35DA2-4153-49E1-B5B9-586C3367E543}"/>
            </a:ext>
          </a:extLst>
        </xdr:cNvPr>
        <xdr:cNvSpPr/>
      </xdr:nvSpPr>
      <xdr:spPr>
        <a:xfrm>
          <a:off x="4036060" y="1777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156227</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8A1581E5-C81F-433F-94BC-B1F0986357E1}"/>
            </a:ext>
          </a:extLst>
        </xdr:cNvPr>
        <xdr:cNvSpPr txBox="1"/>
      </xdr:nvSpPr>
      <xdr:spPr>
        <a:xfrm>
          <a:off x="4124960" y="1775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137795</xdr:rowOff>
    </xdr:from>
    <xdr:to>
      <xdr:col>20</xdr:col>
      <xdr:colOff>38100</xdr:colOff>
      <xdr:row>106</xdr:row>
      <xdr:rowOff>67945</xdr:rowOff>
    </xdr:to>
    <xdr:sp macro="" textlink="">
      <xdr:nvSpPr>
        <xdr:cNvPr id="416" name="楕円 415">
          <a:extLst>
            <a:ext uri="{FF2B5EF4-FFF2-40B4-BE49-F238E27FC236}">
              <a16:creationId xmlns:a16="http://schemas.microsoft.com/office/drawing/2014/main" id="{308B0B38-1855-4FD0-B430-15949A46CA57}"/>
            </a:ext>
          </a:extLst>
        </xdr:cNvPr>
        <xdr:cNvSpPr/>
      </xdr:nvSpPr>
      <xdr:spPr>
        <a:xfrm>
          <a:off x="3312160" y="177399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17145</xdr:rowOff>
    </xdr:from>
    <xdr:to>
      <xdr:col>24</xdr:col>
      <xdr:colOff>63500</xdr:colOff>
      <xdr:row>106</xdr:row>
      <xdr:rowOff>57150</xdr:rowOff>
    </xdr:to>
    <xdr:cxnSp macro="">
      <xdr:nvCxnSpPr>
        <xdr:cNvPr id="417" name="直線コネクタ 416">
          <a:extLst>
            <a:ext uri="{FF2B5EF4-FFF2-40B4-BE49-F238E27FC236}">
              <a16:creationId xmlns:a16="http://schemas.microsoft.com/office/drawing/2014/main" id="{65788116-2C8B-4CBF-A3BE-3D4E430315DC}"/>
            </a:ext>
          </a:extLst>
        </xdr:cNvPr>
        <xdr:cNvCxnSpPr/>
      </xdr:nvCxnSpPr>
      <xdr:spPr>
        <a:xfrm>
          <a:off x="3355340" y="17786985"/>
          <a:ext cx="7315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97789</xdr:rowOff>
    </xdr:from>
    <xdr:to>
      <xdr:col>15</xdr:col>
      <xdr:colOff>101600</xdr:colOff>
      <xdr:row>106</xdr:row>
      <xdr:rowOff>27939</xdr:rowOff>
    </xdr:to>
    <xdr:sp macro="" textlink="">
      <xdr:nvSpPr>
        <xdr:cNvPr id="418" name="楕円 417">
          <a:extLst>
            <a:ext uri="{FF2B5EF4-FFF2-40B4-BE49-F238E27FC236}">
              <a16:creationId xmlns:a16="http://schemas.microsoft.com/office/drawing/2014/main" id="{B9C9C12E-CACD-4DBB-B3CF-AA42811559E0}"/>
            </a:ext>
          </a:extLst>
        </xdr:cNvPr>
        <xdr:cNvSpPr/>
      </xdr:nvSpPr>
      <xdr:spPr>
        <a:xfrm>
          <a:off x="2514600" y="176999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148589</xdr:rowOff>
    </xdr:from>
    <xdr:to>
      <xdr:col>19</xdr:col>
      <xdr:colOff>177800</xdr:colOff>
      <xdr:row>106</xdr:row>
      <xdr:rowOff>17145</xdr:rowOff>
    </xdr:to>
    <xdr:cxnSp macro="">
      <xdr:nvCxnSpPr>
        <xdr:cNvPr id="419" name="直線コネクタ 418">
          <a:extLst>
            <a:ext uri="{FF2B5EF4-FFF2-40B4-BE49-F238E27FC236}">
              <a16:creationId xmlns:a16="http://schemas.microsoft.com/office/drawing/2014/main" id="{134A3594-8B3B-41B8-B323-58CCCFEE479A}"/>
            </a:ext>
          </a:extLst>
        </xdr:cNvPr>
        <xdr:cNvCxnSpPr/>
      </xdr:nvCxnSpPr>
      <xdr:spPr>
        <a:xfrm>
          <a:off x="2565400" y="17750789"/>
          <a:ext cx="78994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69214</xdr:rowOff>
    </xdr:from>
    <xdr:to>
      <xdr:col>10</xdr:col>
      <xdr:colOff>165100</xdr:colOff>
      <xdr:row>105</xdr:row>
      <xdr:rowOff>170814</xdr:rowOff>
    </xdr:to>
    <xdr:sp macro="" textlink="">
      <xdr:nvSpPr>
        <xdr:cNvPr id="420" name="楕円 419">
          <a:extLst>
            <a:ext uri="{FF2B5EF4-FFF2-40B4-BE49-F238E27FC236}">
              <a16:creationId xmlns:a16="http://schemas.microsoft.com/office/drawing/2014/main" id="{F92A3538-3B81-44EB-A88A-1FCE005E4B6F}"/>
            </a:ext>
          </a:extLst>
        </xdr:cNvPr>
        <xdr:cNvSpPr/>
      </xdr:nvSpPr>
      <xdr:spPr>
        <a:xfrm>
          <a:off x="1739900" y="1767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120014</xdr:rowOff>
    </xdr:from>
    <xdr:to>
      <xdr:col>15</xdr:col>
      <xdr:colOff>50800</xdr:colOff>
      <xdr:row>105</xdr:row>
      <xdr:rowOff>148589</xdr:rowOff>
    </xdr:to>
    <xdr:cxnSp macro="">
      <xdr:nvCxnSpPr>
        <xdr:cNvPr id="421" name="直線コネクタ 420">
          <a:extLst>
            <a:ext uri="{FF2B5EF4-FFF2-40B4-BE49-F238E27FC236}">
              <a16:creationId xmlns:a16="http://schemas.microsoft.com/office/drawing/2014/main" id="{69694936-CA80-49D9-997C-EAB78DACC4EB}"/>
            </a:ext>
          </a:extLst>
        </xdr:cNvPr>
        <xdr:cNvCxnSpPr/>
      </xdr:nvCxnSpPr>
      <xdr:spPr>
        <a:xfrm>
          <a:off x="1790700" y="17722214"/>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29211</xdr:rowOff>
    </xdr:from>
    <xdr:to>
      <xdr:col>6</xdr:col>
      <xdr:colOff>38100</xdr:colOff>
      <xdr:row>105</xdr:row>
      <xdr:rowOff>130811</xdr:rowOff>
    </xdr:to>
    <xdr:sp macro="" textlink="">
      <xdr:nvSpPr>
        <xdr:cNvPr id="422" name="楕円 421">
          <a:extLst>
            <a:ext uri="{FF2B5EF4-FFF2-40B4-BE49-F238E27FC236}">
              <a16:creationId xmlns:a16="http://schemas.microsoft.com/office/drawing/2014/main" id="{2CA54732-57B0-4BCE-B30C-08E316CBE726}"/>
            </a:ext>
          </a:extLst>
        </xdr:cNvPr>
        <xdr:cNvSpPr/>
      </xdr:nvSpPr>
      <xdr:spPr>
        <a:xfrm>
          <a:off x="965200" y="176314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80011</xdr:rowOff>
    </xdr:from>
    <xdr:to>
      <xdr:col>10</xdr:col>
      <xdr:colOff>114300</xdr:colOff>
      <xdr:row>105</xdr:row>
      <xdr:rowOff>120014</xdr:rowOff>
    </xdr:to>
    <xdr:cxnSp macro="">
      <xdr:nvCxnSpPr>
        <xdr:cNvPr id="423" name="直線コネクタ 422">
          <a:extLst>
            <a:ext uri="{FF2B5EF4-FFF2-40B4-BE49-F238E27FC236}">
              <a16:creationId xmlns:a16="http://schemas.microsoft.com/office/drawing/2014/main" id="{0AACD68B-8A2F-4E43-97DD-58856FC7B022}"/>
            </a:ext>
          </a:extLst>
        </xdr:cNvPr>
        <xdr:cNvCxnSpPr/>
      </xdr:nvCxnSpPr>
      <xdr:spPr>
        <a:xfrm>
          <a:off x="1008380" y="17682211"/>
          <a:ext cx="78232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23513</xdr:rowOff>
    </xdr:from>
    <xdr:ext cx="405111" cy="259045"/>
    <xdr:sp macro="" textlink="">
      <xdr:nvSpPr>
        <xdr:cNvPr id="424" name="n_1aveValue【市民会館】&#10;有形固定資産減価償却率">
          <a:extLst>
            <a:ext uri="{FF2B5EF4-FFF2-40B4-BE49-F238E27FC236}">
              <a16:creationId xmlns:a16="http://schemas.microsoft.com/office/drawing/2014/main" id="{4F731B2F-D0D4-4345-9F84-DD92503942A6}"/>
            </a:ext>
          </a:extLst>
        </xdr:cNvPr>
        <xdr:cNvSpPr txBox="1"/>
      </xdr:nvSpPr>
      <xdr:spPr>
        <a:xfrm>
          <a:off x="3170564" y="1729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4463</xdr:rowOff>
    </xdr:from>
    <xdr:ext cx="405111" cy="259045"/>
    <xdr:sp macro="" textlink="">
      <xdr:nvSpPr>
        <xdr:cNvPr id="425" name="n_2aveValue【市民会館】&#10;有形固定資産減価償却率">
          <a:extLst>
            <a:ext uri="{FF2B5EF4-FFF2-40B4-BE49-F238E27FC236}">
              <a16:creationId xmlns:a16="http://schemas.microsoft.com/office/drawing/2014/main" id="{29C45DE5-F7C7-44AC-ACF1-A95BADB0C212}"/>
            </a:ext>
          </a:extLst>
        </xdr:cNvPr>
        <xdr:cNvSpPr txBox="1"/>
      </xdr:nvSpPr>
      <xdr:spPr>
        <a:xfrm>
          <a:off x="2385704" y="17271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147338</xdr:rowOff>
    </xdr:from>
    <xdr:ext cx="405111" cy="259045"/>
    <xdr:sp macro="" textlink="">
      <xdr:nvSpPr>
        <xdr:cNvPr id="426" name="n_3aveValue【市民会館】&#10;有形固定資産減価償却率">
          <a:extLst>
            <a:ext uri="{FF2B5EF4-FFF2-40B4-BE49-F238E27FC236}">
              <a16:creationId xmlns:a16="http://schemas.microsoft.com/office/drawing/2014/main" id="{98823519-18B1-48D6-A969-F1BBA2282A2E}"/>
            </a:ext>
          </a:extLst>
        </xdr:cNvPr>
        <xdr:cNvSpPr txBox="1"/>
      </xdr:nvSpPr>
      <xdr:spPr>
        <a:xfrm>
          <a:off x="1611004" y="17246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105427</xdr:rowOff>
    </xdr:from>
    <xdr:ext cx="405111" cy="259045"/>
    <xdr:sp macro="" textlink="">
      <xdr:nvSpPr>
        <xdr:cNvPr id="427" name="n_4aveValue【市民会館】&#10;有形固定資産減価償却率">
          <a:extLst>
            <a:ext uri="{FF2B5EF4-FFF2-40B4-BE49-F238E27FC236}">
              <a16:creationId xmlns:a16="http://schemas.microsoft.com/office/drawing/2014/main" id="{9E77AD91-3EB7-4847-88E5-05F417E62AFF}"/>
            </a:ext>
          </a:extLst>
        </xdr:cNvPr>
        <xdr:cNvSpPr txBox="1"/>
      </xdr:nvSpPr>
      <xdr:spPr>
        <a:xfrm>
          <a:off x="836304" y="1720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59072</xdr:rowOff>
    </xdr:from>
    <xdr:ext cx="405111" cy="259045"/>
    <xdr:sp macro="" textlink="">
      <xdr:nvSpPr>
        <xdr:cNvPr id="428" name="n_1mainValue【市民会館】&#10;有形固定資産減価償却率">
          <a:extLst>
            <a:ext uri="{FF2B5EF4-FFF2-40B4-BE49-F238E27FC236}">
              <a16:creationId xmlns:a16="http://schemas.microsoft.com/office/drawing/2014/main" id="{AD89B9CE-7980-4B26-A9BB-94B46C01D777}"/>
            </a:ext>
          </a:extLst>
        </xdr:cNvPr>
        <xdr:cNvSpPr txBox="1"/>
      </xdr:nvSpPr>
      <xdr:spPr>
        <a:xfrm>
          <a:off x="3170564" y="1782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19066</xdr:rowOff>
    </xdr:from>
    <xdr:ext cx="405111" cy="259045"/>
    <xdr:sp macro="" textlink="">
      <xdr:nvSpPr>
        <xdr:cNvPr id="429" name="n_2mainValue【市民会館】&#10;有形固定資産減価償却率">
          <a:extLst>
            <a:ext uri="{FF2B5EF4-FFF2-40B4-BE49-F238E27FC236}">
              <a16:creationId xmlns:a16="http://schemas.microsoft.com/office/drawing/2014/main" id="{EA63494F-4E72-4057-A955-157E6F18FCD7}"/>
            </a:ext>
          </a:extLst>
        </xdr:cNvPr>
        <xdr:cNvSpPr txBox="1"/>
      </xdr:nvSpPr>
      <xdr:spPr>
        <a:xfrm>
          <a:off x="2385704" y="17788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161941</xdr:rowOff>
    </xdr:from>
    <xdr:ext cx="405111" cy="259045"/>
    <xdr:sp macro="" textlink="">
      <xdr:nvSpPr>
        <xdr:cNvPr id="430" name="n_3mainValue【市民会館】&#10;有形固定資産減価償却率">
          <a:extLst>
            <a:ext uri="{FF2B5EF4-FFF2-40B4-BE49-F238E27FC236}">
              <a16:creationId xmlns:a16="http://schemas.microsoft.com/office/drawing/2014/main" id="{633DDB64-BEAE-4C6B-9E1F-A32363156749}"/>
            </a:ext>
          </a:extLst>
        </xdr:cNvPr>
        <xdr:cNvSpPr txBox="1"/>
      </xdr:nvSpPr>
      <xdr:spPr>
        <a:xfrm>
          <a:off x="1611004" y="177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121938</xdr:rowOff>
    </xdr:from>
    <xdr:ext cx="405111" cy="259045"/>
    <xdr:sp macro="" textlink="">
      <xdr:nvSpPr>
        <xdr:cNvPr id="431" name="n_4mainValue【市民会館】&#10;有形固定資産減価償却率">
          <a:extLst>
            <a:ext uri="{FF2B5EF4-FFF2-40B4-BE49-F238E27FC236}">
              <a16:creationId xmlns:a16="http://schemas.microsoft.com/office/drawing/2014/main" id="{3D6A4206-A40E-4DB3-A9DC-7BFA9C9A0A32}"/>
            </a:ext>
          </a:extLst>
        </xdr:cNvPr>
        <xdr:cNvSpPr txBox="1"/>
      </xdr:nvSpPr>
      <xdr:spPr>
        <a:xfrm>
          <a:off x="836304" y="17724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F1324E9E-E977-4609-A268-DA7427717C61}"/>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86C165A4-CB0F-4741-BACB-2A143D68D64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F62BAF92-AF1C-410A-8725-EE18A6C91477}"/>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E8390861-ACCF-4DD5-997B-408AF3F8B9F1}"/>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CC893F05-9FD1-4CDE-B66F-BEDD6F19949D}"/>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65DE99B4-A2BF-4422-8DD8-96714D0EAC1C}"/>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1A7AF241-F7EB-4CF7-946A-F7099C4D8A5E}"/>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B7DCD973-29E2-459F-B2CC-E8E59AD32F77}"/>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3D2A3517-72C2-4B46-B737-93C9BF3FEC80}"/>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4F7A6BB9-9E96-4FDC-AB05-3B34D8F8F42A}"/>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13C2F4F5-FBDE-406B-BE60-66851E4B0C6E}"/>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a:extLst>
            <a:ext uri="{FF2B5EF4-FFF2-40B4-BE49-F238E27FC236}">
              <a16:creationId xmlns:a16="http://schemas.microsoft.com/office/drawing/2014/main" id="{50484916-604E-4D39-8C4E-519E8A553177}"/>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5E4049EF-45DD-4665-A245-581C748ADCE1}"/>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a:extLst>
            <a:ext uri="{FF2B5EF4-FFF2-40B4-BE49-F238E27FC236}">
              <a16:creationId xmlns:a16="http://schemas.microsoft.com/office/drawing/2014/main" id="{7F609EE4-85A4-46F8-B07D-00E3751DCDA1}"/>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5CF600D8-52E9-4C92-865D-6C2B43570FFB}"/>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a:extLst>
            <a:ext uri="{FF2B5EF4-FFF2-40B4-BE49-F238E27FC236}">
              <a16:creationId xmlns:a16="http://schemas.microsoft.com/office/drawing/2014/main" id="{BE0727BB-A59D-427B-8FE6-F26D2FE545A6}"/>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FD1FB8FC-9EE5-4330-B405-A5197EE24457}"/>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a:extLst>
            <a:ext uri="{FF2B5EF4-FFF2-40B4-BE49-F238E27FC236}">
              <a16:creationId xmlns:a16="http://schemas.microsoft.com/office/drawing/2014/main" id="{B95AFE74-8B80-4B89-BF0E-C3A74FE08380}"/>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4029AB50-9220-4A62-BCAA-6AE885F65DEA}"/>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a:extLst>
            <a:ext uri="{FF2B5EF4-FFF2-40B4-BE49-F238E27FC236}">
              <a16:creationId xmlns:a16="http://schemas.microsoft.com/office/drawing/2014/main" id="{C037BCD4-0FE9-450A-AB28-D5598A19D546}"/>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39C41E33-8732-49C9-A1E4-DFF063C390AC}"/>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a:extLst>
            <a:ext uri="{FF2B5EF4-FFF2-40B4-BE49-F238E27FC236}">
              <a16:creationId xmlns:a16="http://schemas.microsoft.com/office/drawing/2014/main" id="{885908B7-B3E5-4ACD-9CFE-D8A8AE01B514}"/>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94EF4487-CEB5-4977-9E1E-C796A8F5D474}"/>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30480</xdr:rowOff>
    </xdr:to>
    <xdr:cxnSp macro="">
      <xdr:nvCxnSpPr>
        <xdr:cNvPr id="455" name="直線コネクタ 454">
          <a:extLst>
            <a:ext uri="{FF2B5EF4-FFF2-40B4-BE49-F238E27FC236}">
              <a16:creationId xmlns:a16="http://schemas.microsoft.com/office/drawing/2014/main" id="{9F0E2628-734C-4B81-B9A1-35C2F63904D8}"/>
            </a:ext>
          </a:extLst>
        </xdr:cNvPr>
        <xdr:cNvCxnSpPr/>
      </xdr:nvCxnSpPr>
      <xdr:spPr>
        <a:xfrm flipV="1">
          <a:off x="9219565" y="16767811"/>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56" name="【市民会館】&#10;一人当たり面積最小値テキスト">
          <a:extLst>
            <a:ext uri="{FF2B5EF4-FFF2-40B4-BE49-F238E27FC236}">
              <a16:creationId xmlns:a16="http://schemas.microsoft.com/office/drawing/2014/main" id="{89AAF387-AD42-4B52-AB65-4186C5E4D773}"/>
            </a:ext>
          </a:extLst>
        </xdr:cNvPr>
        <xdr:cNvSpPr txBox="1"/>
      </xdr:nvSpPr>
      <xdr:spPr>
        <a:xfrm>
          <a:off x="925830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7" name="直線コネクタ 456">
          <a:extLst>
            <a:ext uri="{FF2B5EF4-FFF2-40B4-BE49-F238E27FC236}">
              <a16:creationId xmlns:a16="http://schemas.microsoft.com/office/drawing/2014/main" id="{7439320F-9D8C-4AA5-A4BC-9DD9ECD6965E}"/>
            </a:ext>
          </a:extLst>
        </xdr:cNvPr>
        <xdr:cNvCxnSpPr/>
      </xdr:nvCxnSpPr>
      <xdr:spPr>
        <a:xfrm>
          <a:off x="9154160" y="18135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58" name="【市民会館】&#10;一人当たり面積最大値テキスト">
          <a:extLst>
            <a:ext uri="{FF2B5EF4-FFF2-40B4-BE49-F238E27FC236}">
              <a16:creationId xmlns:a16="http://schemas.microsoft.com/office/drawing/2014/main" id="{9626048C-1D78-40DF-BAC9-3535BE6AC9B5}"/>
            </a:ext>
          </a:extLst>
        </xdr:cNvPr>
        <xdr:cNvSpPr txBox="1"/>
      </xdr:nvSpPr>
      <xdr:spPr>
        <a:xfrm>
          <a:off x="9258300" y="1655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59" name="直線コネクタ 458">
          <a:extLst>
            <a:ext uri="{FF2B5EF4-FFF2-40B4-BE49-F238E27FC236}">
              <a16:creationId xmlns:a16="http://schemas.microsoft.com/office/drawing/2014/main" id="{0D2BDEEC-371D-4809-A247-87878DD42029}"/>
            </a:ext>
          </a:extLst>
        </xdr:cNvPr>
        <xdr:cNvCxnSpPr/>
      </xdr:nvCxnSpPr>
      <xdr:spPr>
        <a:xfrm>
          <a:off x="9154160" y="16767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124477</xdr:rowOff>
    </xdr:from>
    <xdr:ext cx="469744" cy="259045"/>
    <xdr:sp macro="" textlink="">
      <xdr:nvSpPr>
        <xdr:cNvPr id="460" name="【市民会館】&#10;一人当たり面積平均値テキスト">
          <a:extLst>
            <a:ext uri="{FF2B5EF4-FFF2-40B4-BE49-F238E27FC236}">
              <a16:creationId xmlns:a16="http://schemas.microsoft.com/office/drawing/2014/main" id="{D024DB89-F067-4F1B-9665-40EFB708588A}"/>
            </a:ext>
          </a:extLst>
        </xdr:cNvPr>
        <xdr:cNvSpPr txBox="1"/>
      </xdr:nvSpPr>
      <xdr:spPr>
        <a:xfrm>
          <a:off x="9258300" y="173913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101600</xdr:rowOff>
    </xdr:from>
    <xdr:to>
      <xdr:col>55</xdr:col>
      <xdr:colOff>50800</xdr:colOff>
      <xdr:row>105</xdr:row>
      <xdr:rowOff>31750</xdr:rowOff>
    </xdr:to>
    <xdr:sp macro="" textlink="">
      <xdr:nvSpPr>
        <xdr:cNvPr id="461" name="フローチャート: 判断 460">
          <a:extLst>
            <a:ext uri="{FF2B5EF4-FFF2-40B4-BE49-F238E27FC236}">
              <a16:creationId xmlns:a16="http://schemas.microsoft.com/office/drawing/2014/main" id="{482EB1BD-EC39-4F31-B7B9-6D64C0B91F46}"/>
            </a:ext>
          </a:extLst>
        </xdr:cNvPr>
        <xdr:cNvSpPr/>
      </xdr:nvSpPr>
      <xdr:spPr>
        <a:xfrm>
          <a:off x="9192260" y="17536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113030</xdr:rowOff>
    </xdr:from>
    <xdr:to>
      <xdr:col>50</xdr:col>
      <xdr:colOff>165100</xdr:colOff>
      <xdr:row>105</xdr:row>
      <xdr:rowOff>43180</xdr:rowOff>
    </xdr:to>
    <xdr:sp macro="" textlink="">
      <xdr:nvSpPr>
        <xdr:cNvPr id="462" name="フローチャート: 判断 461">
          <a:extLst>
            <a:ext uri="{FF2B5EF4-FFF2-40B4-BE49-F238E27FC236}">
              <a16:creationId xmlns:a16="http://schemas.microsoft.com/office/drawing/2014/main" id="{97610A84-96F9-4308-84EB-82CECDD935AD}"/>
            </a:ext>
          </a:extLst>
        </xdr:cNvPr>
        <xdr:cNvSpPr/>
      </xdr:nvSpPr>
      <xdr:spPr>
        <a:xfrm>
          <a:off x="8445500" y="17547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135889</xdr:rowOff>
    </xdr:from>
    <xdr:to>
      <xdr:col>46</xdr:col>
      <xdr:colOff>38100</xdr:colOff>
      <xdr:row>105</xdr:row>
      <xdr:rowOff>66039</xdr:rowOff>
    </xdr:to>
    <xdr:sp macro="" textlink="">
      <xdr:nvSpPr>
        <xdr:cNvPr id="463" name="フローチャート: 判断 462">
          <a:extLst>
            <a:ext uri="{FF2B5EF4-FFF2-40B4-BE49-F238E27FC236}">
              <a16:creationId xmlns:a16="http://schemas.microsoft.com/office/drawing/2014/main" id="{5659D46D-EED3-4627-98EE-EABA8F06FC37}"/>
            </a:ext>
          </a:extLst>
        </xdr:cNvPr>
        <xdr:cNvSpPr/>
      </xdr:nvSpPr>
      <xdr:spPr>
        <a:xfrm>
          <a:off x="7670800" y="175704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147320</xdr:rowOff>
    </xdr:from>
    <xdr:to>
      <xdr:col>41</xdr:col>
      <xdr:colOff>101600</xdr:colOff>
      <xdr:row>105</xdr:row>
      <xdr:rowOff>77470</xdr:rowOff>
    </xdr:to>
    <xdr:sp macro="" textlink="">
      <xdr:nvSpPr>
        <xdr:cNvPr id="464" name="フローチャート: 判断 463">
          <a:extLst>
            <a:ext uri="{FF2B5EF4-FFF2-40B4-BE49-F238E27FC236}">
              <a16:creationId xmlns:a16="http://schemas.microsoft.com/office/drawing/2014/main" id="{8CC4826A-3D67-449F-B63E-54B307DD2F7D}"/>
            </a:ext>
          </a:extLst>
        </xdr:cNvPr>
        <xdr:cNvSpPr/>
      </xdr:nvSpPr>
      <xdr:spPr>
        <a:xfrm>
          <a:off x="6873240" y="17581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143511</xdr:rowOff>
    </xdr:from>
    <xdr:to>
      <xdr:col>36</xdr:col>
      <xdr:colOff>165100</xdr:colOff>
      <xdr:row>105</xdr:row>
      <xdr:rowOff>73661</xdr:rowOff>
    </xdr:to>
    <xdr:sp macro="" textlink="">
      <xdr:nvSpPr>
        <xdr:cNvPr id="465" name="フローチャート: 判断 464">
          <a:extLst>
            <a:ext uri="{FF2B5EF4-FFF2-40B4-BE49-F238E27FC236}">
              <a16:creationId xmlns:a16="http://schemas.microsoft.com/office/drawing/2014/main" id="{3F240263-263D-4BE8-82A1-CADC32CB3560}"/>
            </a:ext>
          </a:extLst>
        </xdr:cNvPr>
        <xdr:cNvSpPr/>
      </xdr:nvSpPr>
      <xdr:spPr>
        <a:xfrm>
          <a:off x="6098540" y="175780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417E5CD2-4F55-4964-B525-B48BF30E1E2B}"/>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4A500B66-06B2-4F06-B4B1-D408EEA7742B}"/>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834A210A-17B2-48F1-BEFE-217DCA46E21D}"/>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A34AABCF-D8AA-41D5-B423-BCCE0126619E}"/>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5A2309DF-BC4A-4DD3-AAA3-BD294F3D3787}"/>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82550</xdr:rowOff>
    </xdr:from>
    <xdr:to>
      <xdr:col>55</xdr:col>
      <xdr:colOff>50800</xdr:colOff>
      <xdr:row>108</xdr:row>
      <xdr:rowOff>12700</xdr:rowOff>
    </xdr:to>
    <xdr:sp macro="" textlink="">
      <xdr:nvSpPr>
        <xdr:cNvPr id="471" name="楕円 470">
          <a:extLst>
            <a:ext uri="{FF2B5EF4-FFF2-40B4-BE49-F238E27FC236}">
              <a16:creationId xmlns:a16="http://schemas.microsoft.com/office/drawing/2014/main" id="{10FD9A86-E701-4FC2-AA00-B77DBDE7C98E}"/>
            </a:ext>
          </a:extLst>
        </xdr:cNvPr>
        <xdr:cNvSpPr/>
      </xdr:nvSpPr>
      <xdr:spPr>
        <a:xfrm>
          <a:off x="9192260" y="180200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168927</xdr:rowOff>
    </xdr:from>
    <xdr:ext cx="469744" cy="259045"/>
    <xdr:sp macro="" textlink="">
      <xdr:nvSpPr>
        <xdr:cNvPr id="472" name="【市民会館】&#10;一人当たり面積該当値テキスト">
          <a:extLst>
            <a:ext uri="{FF2B5EF4-FFF2-40B4-BE49-F238E27FC236}">
              <a16:creationId xmlns:a16="http://schemas.microsoft.com/office/drawing/2014/main" id="{E6EBE284-C8AA-47A4-A677-872F025A004F}"/>
            </a:ext>
          </a:extLst>
        </xdr:cNvPr>
        <xdr:cNvSpPr txBox="1"/>
      </xdr:nvSpPr>
      <xdr:spPr>
        <a:xfrm>
          <a:off x="9258300" y="1793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82550</xdr:rowOff>
    </xdr:from>
    <xdr:to>
      <xdr:col>50</xdr:col>
      <xdr:colOff>165100</xdr:colOff>
      <xdr:row>108</xdr:row>
      <xdr:rowOff>12700</xdr:rowOff>
    </xdr:to>
    <xdr:sp macro="" textlink="">
      <xdr:nvSpPr>
        <xdr:cNvPr id="473" name="楕円 472">
          <a:extLst>
            <a:ext uri="{FF2B5EF4-FFF2-40B4-BE49-F238E27FC236}">
              <a16:creationId xmlns:a16="http://schemas.microsoft.com/office/drawing/2014/main" id="{F1A78EDE-8953-4193-810D-169DF941956A}"/>
            </a:ext>
          </a:extLst>
        </xdr:cNvPr>
        <xdr:cNvSpPr/>
      </xdr:nvSpPr>
      <xdr:spPr>
        <a:xfrm>
          <a:off x="8445500" y="18020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133350</xdr:rowOff>
    </xdr:from>
    <xdr:to>
      <xdr:col>55</xdr:col>
      <xdr:colOff>0</xdr:colOff>
      <xdr:row>107</xdr:row>
      <xdr:rowOff>133350</xdr:rowOff>
    </xdr:to>
    <xdr:cxnSp macro="">
      <xdr:nvCxnSpPr>
        <xdr:cNvPr id="474" name="直線コネクタ 473">
          <a:extLst>
            <a:ext uri="{FF2B5EF4-FFF2-40B4-BE49-F238E27FC236}">
              <a16:creationId xmlns:a16="http://schemas.microsoft.com/office/drawing/2014/main" id="{13F8591F-53C5-4A3A-9DE5-B00CFC7AE146}"/>
            </a:ext>
          </a:extLst>
        </xdr:cNvPr>
        <xdr:cNvCxnSpPr/>
      </xdr:nvCxnSpPr>
      <xdr:spPr>
        <a:xfrm>
          <a:off x="8496300" y="1807083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82550</xdr:rowOff>
    </xdr:from>
    <xdr:to>
      <xdr:col>46</xdr:col>
      <xdr:colOff>38100</xdr:colOff>
      <xdr:row>108</xdr:row>
      <xdr:rowOff>12700</xdr:rowOff>
    </xdr:to>
    <xdr:sp macro="" textlink="">
      <xdr:nvSpPr>
        <xdr:cNvPr id="475" name="楕円 474">
          <a:extLst>
            <a:ext uri="{FF2B5EF4-FFF2-40B4-BE49-F238E27FC236}">
              <a16:creationId xmlns:a16="http://schemas.microsoft.com/office/drawing/2014/main" id="{6948159A-81D5-4C2E-BB39-E44BE8A6EF47}"/>
            </a:ext>
          </a:extLst>
        </xdr:cNvPr>
        <xdr:cNvSpPr/>
      </xdr:nvSpPr>
      <xdr:spPr>
        <a:xfrm>
          <a:off x="7670800" y="180200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133350</xdr:rowOff>
    </xdr:from>
    <xdr:to>
      <xdr:col>50</xdr:col>
      <xdr:colOff>114300</xdr:colOff>
      <xdr:row>107</xdr:row>
      <xdr:rowOff>133350</xdr:rowOff>
    </xdr:to>
    <xdr:cxnSp macro="">
      <xdr:nvCxnSpPr>
        <xdr:cNvPr id="476" name="直線コネクタ 475">
          <a:extLst>
            <a:ext uri="{FF2B5EF4-FFF2-40B4-BE49-F238E27FC236}">
              <a16:creationId xmlns:a16="http://schemas.microsoft.com/office/drawing/2014/main" id="{CFE31EDD-A1E0-4929-A563-6B5927CF6BB9}"/>
            </a:ext>
          </a:extLst>
        </xdr:cNvPr>
        <xdr:cNvCxnSpPr/>
      </xdr:nvCxnSpPr>
      <xdr:spPr>
        <a:xfrm>
          <a:off x="7713980" y="1807083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82550</xdr:rowOff>
    </xdr:from>
    <xdr:to>
      <xdr:col>41</xdr:col>
      <xdr:colOff>101600</xdr:colOff>
      <xdr:row>108</xdr:row>
      <xdr:rowOff>12700</xdr:rowOff>
    </xdr:to>
    <xdr:sp macro="" textlink="">
      <xdr:nvSpPr>
        <xdr:cNvPr id="477" name="楕円 476">
          <a:extLst>
            <a:ext uri="{FF2B5EF4-FFF2-40B4-BE49-F238E27FC236}">
              <a16:creationId xmlns:a16="http://schemas.microsoft.com/office/drawing/2014/main" id="{2C680298-5183-4CD4-852F-9638B49DD8F5}"/>
            </a:ext>
          </a:extLst>
        </xdr:cNvPr>
        <xdr:cNvSpPr/>
      </xdr:nvSpPr>
      <xdr:spPr>
        <a:xfrm>
          <a:off x="6873240" y="18020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133350</xdr:rowOff>
    </xdr:from>
    <xdr:to>
      <xdr:col>45</xdr:col>
      <xdr:colOff>177800</xdr:colOff>
      <xdr:row>107</xdr:row>
      <xdr:rowOff>133350</xdr:rowOff>
    </xdr:to>
    <xdr:cxnSp macro="">
      <xdr:nvCxnSpPr>
        <xdr:cNvPr id="478" name="直線コネクタ 477">
          <a:extLst>
            <a:ext uri="{FF2B5EF4-FFF2-40B4-BE49-F238E27FC236}">
              <a16:creationId xmlns:a16="http://schemas.microsoft.com/office/drawing/2014/main" id="{ABE6AD09-D114-4515-A9D4-17925BB5952F}"/>
            </a:ext>
          </a:extLst>
        </xdr:cNvPr>
        <xdr:cNvCxnSpPr/>
      </xdr:nvCxnSpPr>
      <xdr:spPr>
        <a:xfrm>
          <a:off x="6924040" y="1807083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82550</xdr:rowOff>
    </xdr:from>
    <xdr:to>
      <xdr:col>36</xdr:col>
      <xdr:colOff>165100</xdr:colOff>
      <xdr:row>108</xdr:row>
      <xdr:rowOff>12700</xdr:rowOff>
    </xdr:to>
    <xdr:sp macro="" textlink="">
      <xdr:nvSpPr>
        <xdr:cNvPr id="479" name="楕円 478">
          <a:extLst>
            <a:ext uri="{FF2B5EF4-FFF2-40B4-BE49-F238E27FC236}">
              <a16:creationId xmlns:a16="http://schemas.microsoft.com/office/drawing/2014/main" id="{F0808CD3-13FB-4693-B524-123F1FF6D2E5}"/>
            </a:ext>
          </a:extLst>
        </xdr:cNvPr>
        <xdr:cNvSpPr/>
      </xdr:nvSpPr>
      <xdr:spPr>
        <a:xfrm>
          <a:off x="6098540" y="18020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133350</xdr:rowOff>
    </xdr:from>
    <xdr:to>
      <xdr:col>41</xdr:col>
      <xdr:colOff>50800</xdr:colOff>
      <xdr:row>107</xdr:row>
      <xdr:rowOff>133350</xdr:rowOff>
    </xdr:to>
    <xdr:cxnSp macro="">
      <xdr:nvCxnSpPr>
        <xdr:cNvPr id="480" name="直線コネクタ 479">
          <a:extLst>
            <a:ext uri="{FF2B5EF4-FFF2-40B4-BE49-F238E27FC236}">
              <a16:creationId xmlns:a16="http://schemas.microsoft.com/office/drawing/2014/main" id="{BEBF2E36-8562-4A6D-8A5A-1F87A900082D}"/>
            </a:ext>
          </a:extLst>
        </xdr:cNvPr>
        <xdr:cNvCxnSpPr/>
      </xdr:nvCxnSpPr>
      <xdr:spPr>
        <a:xfrm>
          <a:off x="6149340" y="1807083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59707</xdr:rowOff>
    </xdr:from>
    <xdr:ext cx="469744" cy="259045"/>
    <xdr:sp macro="" textlink="">
      <xdr:nvSpPr>
        <xdr:cNvPr id="481" name="n_1aveValue【市民会館】&#10;一人当たり面積">
          <a:extLst>
            <a:ext uri="{FF2B5EF4-FFF2-40B4-BE49-F238E27FC236}">
              <a16:creationId xmlns:a16="http://schemas.microsoft.com/office/drawing/2014/main" id="{AFB18FDD-B512-4649-91CA-97A4D4F09A2B}"/>
            </a:ext>
          </a:extLst>
        </xdr:cNvPr>
        <xdr:cNvSpPr txBox="1"/>
      </xdr:nvSpPr>
      <xdr:spPr>
        <a:xfrm>
          <a:off x="8271587" y="1732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82566</xdr:rowOff>
    </xdr:from>
    <xdr:ext cx="469744" cy="259045"/>
    <xdr:sp macro="" textlink="">
      <xdr:nvSpPr>
        <xdr:cNvPr id="482" name="n_2aveValue【市民会館】&#10;一人当たり面積">
          <a:extLst>
            <a:ext uri="{FF2B5EF4-FFF2-40B4-BE49-F238E27FC236}">
              <a16:creationId xmlns:a16="http://schemas.microsoft.com/office/drawing/2014/main" id="{E6F56907-3FB9-4730-A383-8A6DCBDB6D58}"/>
            </a:ext>
          </a:extLst>
        </xdr:cNvPr>
        <xdr:cNvSpPr txBox="1"/>
      </xdr:nvSpPr>
      <xdr:spPr>
        <a:xfrm>
          <a:off x="7509587" y="17349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93997</xdr:rowOff>
    </xdr:from>
    <xdr:ext cx="469744" cy="259045"/>
    <xdr:sp macro="" textlink="">
      <xdr:nvSpPr>
        <xdr:cNvPr id="483" name="n_3aveValue【市民会館】&#10;一人当たり面積">
          <a:extLst>
            <a:ext uri="{FF2B5EF4-FFF2-40B4-BE49-F238E27FC236}">
              <a16:creationId xmlns:a16="http://schemas.microsoft.com/office/drawing/2014/main" id="{D38128C8-8A25-4AD8-B454-F35DC6B7C396}"/>
            </a:ext>
          </a:extLst>
        </xdr:cNvPr>
        <xdr:cNvSpPr txBox="1"/>
      </xdr:nvSpPr>
      <xdr:spPr>
        <a:xfrm>
          <a:off x="6712027" y="1736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90188</xdr:rowOff>
    </xdr:from>
    <xdr:ext cx="469744" cy="259045"/>
    <xdr:sp macro="" textlink="">
      <xdr:nvSpPr>
        <xdr:cNvPr id="484" name="n_4aveValue【市民会館】&#10;一人当たり面積">
          <a:extLst>
            <a:ext uri="{FF2B5EF4-FFF2-40B4-BE49-F238E27FC236}">
              <a16:creationId xmlns:a16="http://schemas.microsoft.com/office/drawing/2014/main" id="{CE44BA03-356A-4ED7-AB53-FE989584BCCF}"/>
            </a:ext>
          </a:extLst>
        </xdr:cNvPr>
        <xdr:cNvSpPr txBox="1"/>
      </xdr:nvSpPr>
      <xdr:spPr>
        <a:xfrm>
          <a:off x="5937327" y="1735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3827</xdr:rowOff>
    </xdr:from>
    <xdr:ext cx="469744" cy="259045"/>
    <xdr:sp macro="" textlink="">
      <xdr:nvSpPr>
        <xdr:cNvPr id="485" name="n_1mainValue【市民会館】&#10;一人当たり面積">
          <a:extLst>
            <a:ext uri="{FF2B5EF4-FFF2-40B4-BE49-F238E27FC236}">
              <a16:creationId xmlns:a16="http://schemas.microsoft.com/office/drawing/2014/main" id="{637799C0-520C-4182-A48A-F92B7C7790CF}"/>
            </a:ext>
          </a:extLst>
        </xdr:cNvPr>
        <xdr:cNvSpPr txBox="1"/>
      </xdr:nvSpPr>
      <xdr:spPr>
        <a:xfrm>
          <a:off x="827158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3827</xdr:rowOff>
    </xdr:from>
    <xdr:ext cx="469744" cy="259045"/>
    <xdr:sp macro="" textlink="">
      <xdr:nvSpPr>
        <xdr:cNvPr id="486" name="n_2mainValue【市民会館】&#10;一人当たり面積">
          <a:extLst>
            <a:ext uri="{FF2B5EF4-FFF2-40B4-BE49-F238E27FC236}">
              <a16:creationId xmlns:a16="http://schemas.microsoft.com/office/drawing/2014/main" id="{41247875-FF06-4F47-B1E0-139503BF79F8}"/>
            </a:ext>
          </a:extLst>
        </xdr:cNvPr>
        <xdr:cNvSpPr txBox="1"/>
      </xdr:nvSpPr>
      <xdr:spPr>
        <a:xfrm>
          <a:off x="750958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3827</xdr:rowOff>
    </xdr:from>
    <xdr:ext cx="469744" cy="259045"/>
    <xdr:sp macro="" textlink="">
      <xdr:nvSpPr>
        <xdr:cNvPr id="487" name="n_3mainValue【市民会館】&#10;一人当たり面積">
          <a:extLst>
            <a:ext uri="{FF2B5EF4-FFF2-40B4-BE49-F238E27FC236}">
              <a16:creationId xmlns:a16="http://schemas.microsoft.com/office/drawing/2014/main" id="{D0C36CAD-D1CE-4F58-812A-B5D3473E66F9}"/>
            </a:ext>
          </a:extLst>
        </xdr:cNvPr>
        <xdr:cNvSpPr txBox="1"/>
      </xdr:nvSpPr>
      <xdr:spPr>
        <a:xfrm>
          <a:off x="67120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3827</xdr:rowOff>
    </xdr:from>
    <xdr:ext cx="469744" cy="259045"/>
    <xdr:sp macro="" textlink="">
      <xdr:nvSpPr>
        <xdr:cNvPr id="488" name="n_4mainValue【市民会館】&#10;一人当たり面積">
          <a:extLst>
            <a:ext uri="{FF2B5EF4-FFF2-40B4-BE49-F238E27FC236}">
              <a16:creationId xmlns:a16="http://schemas.microsoft.com/office/drawing/2014/main" id="{5301E4EC-EEAD-4897-93DC-F878116F1515}"/>
            </a:ext>
          </a:extLst>
        </xdr:cNvPr>
        <xdr:cNvSpPr txBox="1"/>
      </xdr:nvSpPr>
      <xdr:spPr>
        <a:xfrm>
          <a:off x="59373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22FDF149-D705-41CD-B1C6-6A32D74B6F17}"/>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1EFA9AD1-2E8D-4D47-9E7F-2E51111CABE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993B6696-FDA1-4F2C-B882-05BFE595B8C1}"/>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209E294E-F13F-4E5C-A7DA-706977483496}"/>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40FECCDF-A1B2-451A-A5BC-98DF6EEA3FE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9B84B55D-BC92-49FE-9F56-7DC2EBA3CD2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5AAD90B6-D2FC-465A-B6E7-BCB0000A03F2}"/>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DF8F2C8C-7E1E-40BE-B6F2-F271E8DBDB43}"/>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028801C0-D623-4C5A-B251-C2A22F4611D7}"/>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71F19E5A-D5DA-4E02-B63F-7AAE4E683C5A}"/>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D9196508-93C4-48AD-85C8-616C53E159C1}"/>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6A9E9942-7271-4B75-9916-91C2470B65A7}"/>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a:extLst>
            <a:ext uri="{FF2B5EF4-FFF2-40B4-BE49-F238E27FC236}">
              <a16:creationId xmlns:a16="http://schemas.microsoft.com/office/drawing/2014/main" id="{CEE1C00D-B8B5-4E11-BEEB-4490815EB90E}"/>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47A03176-801D-420C-9454-C9B2FCE8DD6F}"/>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a:extLst>
            <a:ext uri="{FF2B5EF4-FFF2-40B4-BE49-F238E27FC236}">
              <a16:creationId xmlns:a16="http://schemas.microsoft.com/office/drawing/2014/main" id="{858D57FC-3ADC-41FA-AD81-B21F14189CEB}"/>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C8D1F70B-6D7E-4476-AB74-ABF3B578F5F8}"/>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a:extLst>
            <a:ext uri="{FF2B5EF4-FFF2-40B4-BE49-F238E27FC236}">
              <a16:creationId xmlns:a16="http://schemas.microsoft.com/office/drawing/2014/main" id="{6EA7CAE4-27FD-44BE-A766-2569B0125FBC}"/>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4970B230-E2DE-4645-980E-E4060DB2FC20}"/>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a:extLst>
            <a:ext uri="{FF2B5EF4-FFF2-40B4-BE49-F238E27FC236}">
              <a16:creationId xmlns:a16="http://schemas.microsoft.com/office/drawing/2014/main" id="{DE0DDB2A-3E64-46DC-A05D-78170A0CBB79}"/>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5E0B7AD5-5A5B-4B66-810A-3CA3DAD88191}"/>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a:extLst>
            <a:ext uri="{FF2B5EF4-FFF2-40B4-BE49-F238E27FC236}">
              <a16:creationId xmlns:a16="http://schemas.microsoft.com/office/drawing/2014/main" id="{46AE1C5F-0CBC-47B5-A951-F18EFCAB07F6}"/>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5547A281-0497-4E0A-B69A-256680E6D618}"/>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a:extLst>
            <a:ext uri="{FF2B5EF4-FFF2-40B4-BE49-F238E27FC236}">
              <a16:creationId xmlns:a16="http://schemas.microsoft.com/office/drawing/2014/main" id="{109C64FC-FFF3-4015-8CC4-E67EE4EDEC0A}"/>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一般廃棄物処理施設】&#10;有形固定資産減価償却率グラフ枠">
          <a:extLst>
            <a:ext uri="{FF2B5EF4-FFF2-40B4-BE49-F238E27FC236}">
              <a16:creationId xmlns:a16="http://schemas.microsoft.com/office/drawing/2014/main" id="{8109E4D7-AED3-43D7-A71F-B5EE424CA08B}"/>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20955</xdr:rowOff>
    </xdr:from>
    <xdr:to>
      <xdr:col>85</xdr:col>
      <xdr:colOff>126364</xdr:colOff>
      <xdr:row>42</xdr:row>
      <xdr:rowOff>38100</xdr:rowOff>
    </xdr:to>
    <xdr:cxnSp macro="">
      <xdr:nvCxnSpPr>
        <xdr:cNvPr id="513" name="直線コネクタ 512">
          <a:extLst>
            <a:ext uri="{FF2B5EF4-FFF2-40B4-BE49-F238E27FC236}">
              <a16:creationId xmlns:a16="http://schemas.microsoft.com/office/drawing/2014/main" id="{A62BC9AC-6793-4FE6-8D7F-2498955DA0E0}"/>
            </a:ext>
          </a:extLst>
        </xdr:cNvPr>
        <xdr:cNvCxnSpPr/>
      </xdr:nvCxnSpPr>
      <xdr:spPr>
        <a:xfrm flipV="1">
          <a:off x="14375764" y="5720715"/>
          <a:ext cx="0" cy="1358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一般廃棄物処理施設】&#10;有形固定資産減価償却率最小値テキスト">
          <a:extLst>
            <a:ext uri="{FF2B5EF4-FFF2-40B4-BE49-F238E27FC236}">
              <a16:creationId xmlns:a16="http://schemas.microsoft.com/office/drawing/2014/main" id="{8435FAE0-CE65-4CC0-88FD-2DF721134D56}"/>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a:extLst>
            <a:ext uri="{FF2B5EF4-FFF2-40B4-BE49-F238E27FC236}">
              <a16:creationId xmlns:a16="http://schemas.microsoft.com/office/drawing/2014/main" id="{869A2D60-5A26-479F-A59D-411F0594AAAC}"/>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139082</xdr:rowOff>
    </xdr:from>
    <xdr:ext cx="405111" cy="259045"/>
    <xdr:sp macro="" textlink="">
      <xdr:nvSpPr>
        <xdr:cNvPr id="516" name="【一般廃棄物処理施設】&#10;有形固定資産減価償却率最大値テキスト">
          <a:extLst>
            <a:ext uri="{FF2B5EF4-FFF2-40B4-BE49-F238E27FC236}">
              <a16:creationId xmlns:a16="http://schemas.microsoft.com/office/drawing/2014/main" id="{64D0E28C-C35D-478F-A6EF-280B3490FE17}"/>
            </a:ext>
          </a:extLst>
        </xdr:cNvPr>
        <xdr:cNvSpPr txBox="1"/>
      </xdr:nvSpPr>
      <xdr:spPr>
        <a:xfrm>
          <a:off x="14414500" y="550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517" name="直線コネクタ 516">
          <a:extLst>
            <a:ext uri="{FF2B5EF4-FFF2-40B4-BE49-F238E27FC236}">
              <a16:creationId xmlns:a16="http://schemas.microsoft.com/office/drawing/2014/main" id="{D777354A-8962-4CF0-8227-CF8BDE590243}"/>
            </a:ext>
          </a:extLst>
        </xdr:cNvPr>
        <xdr:cNvCxnSpPr/>
      </xdr:nvCxnSpPr>
      <xdr:spPr>
        <a:xfrm>
          <a:off x="14287500" y="5720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55897</xdr:rowOff>
    </xdr:from>
    <xdr:ext cx="405111" cy="259045"/>
    <xdr:sp macro="" textlink="">
      <xdr:nvSpPr>
        <xdr:cNvPr id="518" name="【一般廃棄物処理施設】&#10;有形固定資産減価償却率平均値テキスト">
          <a:extLst>
            <a:ext uri="{FF2B5EF4-FFF2-40B4-BE49-F238E27FC236}">
              <a16:creationId xmlns:a16="http://schemas.microsoft.com/office/drawing/2014/main" id="{9333D18C-BDC2-4AB1-81D9-4924B7BBC1A2}"/>
            </a:ext>
          </a:extLst>
        </xdr:cNvPr>
        <xdr:cNvSpPr txBox="1"/>
      </xdr:nvSpPr>
      <xdr:spPr>
        <a:xfrm>
          <a:off x="14414500" y="6258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519" name="フローチャート: 判断 518">
          <a:extLst>
            <a:ext uri="{FF2B5EF4-FFF2-40B4-BE49-F238E27FC236}">
              <a16:creationId xmlns:a16="http://schemas.microsoft.com/office/drawing/2014/main" id="{92A4ADAA-3AEC-4A29-B32A-75908924F307}"/>
            </a:ext>
          </a:extLst>
        </xdr:cNvPr>
        <xdr:cNvSpPr/>
      </xdr:nvSpPr>
      <xdr:spPr>
        <a:xfrm>
          <a:off x="14325600" y="640334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12065</xdr:rowOff>
    </xdr:from>
    <xdr:to>
      <xdr:col>81</xdr:col>
      <xdr:colOff>101600</xdr:colOff>
      <xdr:row>38</xdr:row>
      <xdr:rowOff>113665</xdr:rowOff>
    </xdr:to>
    <xdr:sp macro="" textlink="">
      <xdr:nvSpPr>
        <xdr:cNvPr id="520" name="フローチャート: 判断 519">
          <a:extLst>
            <a:ext uri="{FF2B5EF4-FFF2-40B4-BE49-F238E27FC236}">
              <a16:creationId xmlns:a16="http://schemas.microsoft.com/office/drawing/2014/main" id="{609E5A42-FB28-48E4-A845-7369176251BC}"/>
            </a:ext>
          </a:extLst>
        </xdr:cNvPr>
        <xdr:cNvSpPr/>
      </xdr:nvSpPr>
      <xdr:spPr>
        <a:xfrm>
          <a:off x="1357884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105410</xdr:rowOff>
    </xdr:from>
    <xdr:to>
      <xdr:col>76</xdr:col>
      <xdr:colOff>165100</xdr:colOff>
      <xdr:row>38</xdr:row>
      <xdr:rowOff>35560</xdr:rowOff>
    </xdr:to>
    <xdr:sp macro="" textlink="">
      <xdr:nvSpPr>
        <xdr:cNvPr id="521" name="フローチャート: 判断 520">
          <a:extLst>
            <a:ext uri="{FF2B5EF4-FFF2-40B4-BE49-F238E27FC236}">
              <a16:creationId xmlns:a16="http://schemas.microsoft.com/office/drawing/2014/main" id="{4A60D1B0-9761-4CB1-A0C5-C944881BF439}"/>
            </a:ext>
          </a:extLst>
        </xdr:cNvPr>
        <xdr:cNvSpPr/>
      </xdr:nvSpPr>
      <xdr:spPr>
        <a:xfrm>
          <a:off x="12804140" y="6308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67310</xdr:rowOff>
    </xdr:from>
    <xdr:to>
      <xdr:col>72</xdr:col>
      <xdr:colOff>38100</xdr:colOff>
      <xdr:row>37</xdr:row>
      <xdr:rowOff>168910</xdr:rowOff>
    </xdr:to>
    <xdr:sp macro="" textlink="">
      <xdr:nvSpPr>
        <xdr:cNvPr id="522" name="フローチャート: 判断 521">
          <a:extLst>
            <a:ext uri="{FF2B5EF4-FFF2-40B4-BE49-F238E27FC236}">
              <a16:creationId xmlns:a16="http://schemas.microsoft.com/office/drawing/2014/main" id="{C49F3E3E-EA2F-44E6-B8EF-1E51E1FD3B42}"/>
            </a:ext>
          </a:extLst>
        </xdr:cNvPr>
        <xdr:cNvSpPr/>
      </xdr:nvSpPr>
      <xdr:spPr>
        <a:xfrm>
          <a:off x="12029440" y="62699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63500</xdr:rowOff>
    </xdr:from>
    <xdr:to>
      <xdr:col>67</xdr:col>
      <xdr:colOff>101600</xdr:colOff>
      <xdr:row>37</xdr:row>
      <xdr:rowOff>165100</xdr:rowOff>
    </xdr:to>
    <xdr:sp macro="" textlink="">
      <xdr:nvSpPr>
        <xdr:cNvPr id="523" name="フローチャート: 判断 522">
          <a:extLst>
            <a:ext uri="{FF2B5EF4-FFF2-40B4-BE49-F238E27FC236}">
              <a16:creationId xmlns:a16="http://schemas.microsoft.com/office/drawing/2014/main" id="{B418638E-0898-427F-AE09-653D0ABEB1D6}"/>
            </a:ext>
          </a:extLst>
        </xdr:cNvPr>
        <xdr:cNvSpPr/>
      </xdr:nvSpPr>
      <xdr:spPr>
        <a:xfrm>
          <a:off x="1123188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72D2AA66-BAC3-40B6-86A3-5FA6BA0E2F59}"/>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17EBE23B-C430-4B68-B9A7-621B36F91527}"/>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DF6B1785-96B4-4DCB-89C4-741D4725FC26}"/>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5254026E-31AA-4470-BC7B-294E4E1E7F17}"/>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1213EC27-0060-4543-89F9-127C2E94E25C}"/>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164465</xdr:rowOff>
    </xdr:from>
    <xdr:to>
      <xdr:col>85</xdr:col>
      <xdr:colOff>177800</xdr:colOff>
      <xdr:row>39</xdr:row>
      <xdr:rowOff>94615</xdr:rowOff>
    </xdr:to>
    <xdr:sp macro="" textlink="">
      <xdr:nvSpPr>
        <xdr:cNvPr id="529" name="楕円 528">
          <a:extLst>
            <a:ext uri="{FF2B5EF4-FFF2-40B4-BE49-F238E27FC236}">
              <a16:creationId xmlns:a16="http://schemas.microsoft.com/office/drawing/2014/main" id="{76E7D46D-C183-4D14-BF59-A609FD5BCBCA}"/>
            </a:ext>
          </a:extLst>
        </xdr:cNvPr>
        <xdr:cNvSpPr/>
      </xdr:nvSpPr>
      <xdr:spPr>
        <a:xfrm>
          <a:off x="14325600" y="653478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142892</xdr:rowOff>
    </xdr:from>
    <xdr:ext cx="405111" cy="259045"/>
    <xdr:sp macro="" textlink="">
      <xdr:nvSpPr>
        <xdr:cNvPr id="530" name="【一般廃棄物処理施設】&#10;有形固定資産減価償却率該当値テキスト">
          <a:extLst>
            <a:ext uri="{FF2B5EF4-FFF2-40B4-BE49-F238E27FC236}">
              <a16:creationId xmlns:a16="http://schemas.microsoft.com/office/drawing/2014/main" id="{7A2B43FF-34FB-4A78-BEA8-BB342638C1EB}"/>
            </a:ext>
          </a:extLst>
        </xdr:cNvPr>
        <xdr:cNvSpPr txBox="1"/>
      </xdr:nvSpPr>
      <xdr:spPr>
        <a:xfrm>
          <a:off x="14414500" y="651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113030</xdr:rowOff>
    </xdr:from>
    <xdr:to>
      <xdr:col>81</xdr:col>
      <xdr:colOff>101600</xdr:colOff>
      <xdr:row>39</xdr:row>
      <xdr:rowOff>43180</xdr:rowOff>
    </xdr:to>
    <xdr:sp macro="" textlink="">
      <xdr:nvSpPr>
        <xdr:cNvPr id="531" name="楕円 530">
          <a:extLst>
            <a:ext uri="{FF2B5EF4-FFF2-40B4-BE49-F238E27FC236}">
              <a16:creationId xmlns:a16="http://schemas.microsoft.com/office/drawing/2014/main" id="{C49BA87A-D712-4770-84BB-B89945352AFB}"/>
            </a:ext>
          </a:extLst>
        </xdr:cNvPr>
        <xdr:cNvSpPr/>
      </xdr:nvSpPr>
      <xdr:spPr>
        <a:xfrm>
          <a:off x="13578840" y="64833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163830</xdr:rowOff>
    </xdr:from>
    <xdr:to>
      <xdr:col>85</xdr:col>
      <xdr:colOff>127000</xdr:colOff>
      <xdr:row>39</xdr:row>
      <xdr:rowOff>43815</xdr:rowOff>
    </xdr:to>
    <xdr:cxnSp macro="">
      <xdr:nvCxnSpPr>
        <xdr:cNvPr id="532" name="直線コネクタ 531">
          <a:extLst>
            <a:ext uri="{FF2B5EF4-FFF2-40B4-BE49-F238E27FC236}">
              <a16:creationId xmlns:a16="http://schemas.microsoft.com/office/drawing/2014/main" id="{E049E7E4-EA1C-49C8-A13A-113ACACC2881}"/>
            </a:ext>
          </a:extLst>
        </xdr:cNvPr>
        <xdr:cNvCxnSpPr/>
      </xdr:nvCxnSpPr>
      <xdr:spPr>
        <a:xfrm>
          <a:off x="13629640" y="6534150"/>
          <a:ext cx="7467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61595</xdr:rowOff>
    </xdr:from>
    <xdr:to>
      <xdr:col>76</xdr:col>
      <xdr:colOff>165100</xdr:colOff>
      <xdr:row>38</xdr:row>
      <xdr:rowOff>163195</xdr:rowOff>
    </xdr:to>
    <xdr:sp macro="" textlink="">
      <xdr:nvSpPr>
        <xdr:cNvPr id="533" name="楕円 532">
          <a:extLst>
            <a:ext uri="{FF2B5EF4-FFF2-40B4-BE49-F238E27FC236}">
              <a16:creationId xmlns:a16="http://schemas.microsoft.com/office/drawing/2014/main" id="{6BDA5D65-B8EC-407D-A2C4-C8EB5E07F6DE}"/>
            </a:ext>
          </a:extLst>
        </xdr:cNvPr>
        <xdr:cNvSpPr/>
      </xdr:nvSpPr>
      <xdr:spPr>
        <a:xfrm>
          <a:off x="12804140" y="643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112395</xdr:rowOff>
    </xdr:from>
    <xdr:to>
      <xdr:col>81</xdr:col>
      <xdr:colOff>50800</xdr:colOff>
      <xdr:row>38</xdr:row>
      <xdr:rowOff>163830</xdr:rowOff>
    </xdr:to>
    <xdr:cxnSp macro="">
      <xdr:nvCxnSpPr>
        <xdr:cNvPr id="534" name="直線コネクタ 533">
          <a:extLst>
            <a:ext uri="{FF2B5EF4-FFF2-40B4-BE49-F238E27FC236}">
              <a16:creationId xmlns:a16="http://schemas.microsoft.com/office/drawing/2014/main" id="{074C0326-18A0-4449-AF18-AF53957B1F4C}"/>
            </a:ext>
          </a:extLst>
        </xdr:cNvPr>
        <xdr:cNvCxnSpPr/>
      </xdr:nvCxnSpPr>
      <xdr:spPr>
        <a:xfrm>
          <a:off x="12854940" y="6482715"/>
          <a:ext cx="7747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10160</xdr:rowOff>
    </xdr:from>
    <xdr:to>
      <xdr:col>72</xdr:col>
      <xdr:colOff>38100</xdr:colOff>
      <xdr:row>38</xdr:row>
      <xdr:rowOff>111760</xdr:rowOff>
    </xdr:to>
    <xdr:sp macro="" textlink="">
      <xdr:nvSpPr>
        <xdr:cNvPr id="535" name="楕円 534">
          <a:extLst>
            <a:ext uri="{FF2B5EF4-FFF2-40B4-BE49-F238E27FC236}">
              <a16:creationId xmlns:a16="http://schemas.microsoft.com/office/drawing/2014/main" id="{B40C9645-3791-41DB-AFC3-1F72D80CE8BA}"/>
            </a:ext>
          </a:extLst>
        </xdr:cNvPr>
        <xdr:cNvSpPr/>
      </xdr:nvSpPr>
      <xdr:spPr>
        <a:xfrm>
          <a:off x="12029440" y="63804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60960</xdr:rowOff>
    </xdr:from>
    <xdr:to>
      <xdr:col>76</xdr:col>
      <xdr:colOff>114300</xdr:colOff>
      <xdr:row>38</xdr:row>
      <xdr:rowOff>112395</xdr:rowOff>
    </xdr:to>
    <xdr:cxnSp macro="">
      <xdr:nvCxnSpPr>
        <xdr:cNvPr id="536" name="直線コネクタ 535">
          <a:extLst>
            <a:ext uri="{FF2B5EF4-FFF2-40B4-BE49-F238E27FC236}">
              <a16:creationId xmlns:a16="http://schemas.microsoft.com/office/drawing/2014/main" id="{8C1FDE93-D127-4D51-8B31-B5AB74E0FF3D}"/>
            </a:ext>
          </a:extLst>
        </xdr:cNvPr>
        <xdr:cNvCxnSpPr/>
      </xdr:nvCxnSpPr>
      <xdr:spPr>
        <a:xfrm>
          <a:off x="12072620" y="6431280"/>
          <a:ext cx="78232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128270</xdr:rowOff>
    </xdr:from>
    <xdr:to>
      <xdr:col>67</xdr:col>
      <xdr:colOff>101600</xdr:colOff>
      <xdr:row>38</xdr:row>
      <xdr:rowOff>58420</xdr:rowOff>
    </xdr:to>
    <xdr:sp macro="" textlink="">
      <xdr:nvSpPr>
        <xdr:cNvPr id="537" name="楕円 536">
          <a:extLst>
            <a:ext uri="{FF2B5EF4-FFF2-40B4-BE49-F238E27FC236}">
              <a16:creationId xmlns:a16="http://schemas.microsoft.com/office/drawing/2014/main" id="{6C6F2AC7-A8D4-4284-B45C-7C36B33416C1}"/>
            </a:ext>
          </a:extLst>
        </xdr:cNvPr>
        <xdr:cNvSpPr/>
      </xdr:nvSpPr>
      <xdr:spPr>
        <a:xfrm>
          <a:off x="11231880" y="6330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7620</xdr:rowOff>
    </xdr:from>
    <xdr:to>
      <xdr:col>71</xdr:col>
      <xdr:colOff>177800</xdr:colOff>
      <xdr:row>38</xdr:row>
      <xdr:rowOff>60960</xdr:rowOff>
    </xdr:to>
    <xdr:cxnSp macro="">
      <xdr:nvCxnSpPr>
        <xdr:cNvPr id="538" name="直線コネクタ 537">
          <a:extLst>
            <a:ext uri="{FF2B5EF4-FFF2-40B4-BE49-F238E27FC236}">
              <a16:creationId xmlns:a16="http://schemas.microsoft.com/office/drawing/2014/main" id="{1D2F5AAF-55C7-406C-89F5-5B0C214EDCA9}"/>
            </a:ext>
          </a:extLst>
        </xdr:cNvPr>
        <xdr:cNvCxnSpPr/>
      </xdr:nvCxnSpPr>
      <xdr:spPr>
        <a:xfrm>
          <a:off x="11282680" y="6377940"/>
          <a:ext cx="78994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130192</xdr:rowOff>
    </xdr:from>
    <xdr:ext cx="405111" cy="259045"/>
    <xdr:sp macro="" textlink="">
      <xdr:nvSpPr>
        <xdr:cNvPr id="539" name="n_1aveValue【一般廃棄物処理施設】&#10;有形固定資産減価償却率">
          <a:extLst>
            <a:ext uri="{FF2B5EF4-FFF2-40B4-BE49-F238E27FC236}">
              <a16:creationId xmlns:a16="http://schemas.microsoft.com/office/drawing/2014/main" id="{50A3B682-C8B8-4592-A957-E19ADE4D2129}"/>
            </a:ext>
          </a:extLst>
        </xdr:cNvPr>
        <xdr:cNvSpPr txBox="1"/>
      </xdr:nvSpPr>
      <xdr:spPr>
        <a:xfrm>
          <a:off x="13437244" y="616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52087</xdr:rowOff>
    </xdr:from>
    <xdr:ext cx="405111" cy="259045"/>
    <xdr:sp macro="" textlink="">
      <xdr:nvSpPr>
        <xdr:cNvPr id="540" name="n_2aveValue【一般廃棄物処理施設】&#10;有形固定資産減価償却率">
          <a:extLst>
            <a:ext uri="{FF2B5EF4-FFF2-40B4-BE49-F238E27FC236}">
              <a16:creationId xmlns:a16="http://schemas.microsoft.com/office/drawing/2014/main" id="{9F4B8B73-4D5A-4BFF-88C9-253461AF250C}"/>
            </a:ext>
          </a:extLst>
        </xdr:cNvPr>
        <xdr:cNvSpPr txBox="1"/>
      </xdr:nvSpPr>
      <xdr:spPr>
        <a:xfrm>
          <a:off x="126752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13987</xdr:rowOff>
    </xdr:from>
    <xdr:ext cx="405111" cy="259045"/>
    <xdr:sp macro="" textlink="">
      <xdr:nvSpPr>
        <xdr:cNvPr id="541" name="n_3aveValue【一般廃棄物処理施設】&#10;有形固定資産減価償却率">
          <a:extLst>
            <a:ext uri="{FF2B5EF4-FFF2-40B4-BE49-F238E27FC236}">
              <a16:creationId xmlns:a16="http://schemas.microsoft.com/office/drawing/2014/main" id="{547EDA82-AFFC-4843-9EFE-30865E3A13B7}"/>
            </a:ext>
          </a:extLst>
        </xdr:cNvPr>
        <xdr:cNvSpPr txBox="1"/>
      </xdr:nvSpPr>
      <xdr:spPr>
        <a:xfrm>
          <a:off x="119005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10177</xdr:rowOff>
    </xdr:from>
    <xdr:ext cx="405111" cy="259045"/>
    <xdr:sp macro="" textlink="">
      <xdr:nvSpPr>
        <xdr:cNvPr id="542" name="n_4aveValue【一般廃棄物処理施設】&#10;有形固定資産減価償却率">
          <a:extLst>
            <a:ext uri="{FF2B5EF4-FFF2-40B4-BE49-F238E27FC236}">
              <a16:creationId xmlns:a16="http://schemas.microsoft.com/office/drawing/2014/main" id="{9CAF383D-D947-405F-A655-67FBC7BCE476}"/>
            </a:ext>
          </a:extLst>
        </xdr:cNvPr>
        <xdr:cNvSpPr txBox="1"/>
      </xdr:nvSpPr>
      <xdr:spPr>
        <a:xfrm>
          <a:off x="11102984" y="604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34307</xdr:rowOff>
    </xdr:from>
    <xdr:ext cx="405111" cy="259045"/>
    <xdr:sp macro="" textlink="">
      <xdr:nvSpPr>
        <xdr:cNvPr id="543" name="n_1mainValue【一般廃棄物処理施設】&#10;有形固定資産減価償却率">
          <a:extLst>
            <a:ext uri="{FF2B5EF4-FFF2-40B4-BE49-F238E27FC236}">
              <a16:creationId xmlns:a16="http://schemas.microsoft.com/office/drawing/2014/main" id="{34D6F43B-34F3-4EFC-92E0-F534E42EAEE9}"/>
            </a:ext>
          </a:extLst>
        </xdr:cNvPr>
        <xdr:cNvSpPr txBox="1"/>
      </xdr:nvSpPr>
      <xdr:spPr>
        <a:xfrm>
          <a:off x="13437244"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154322</xdr:rowOff>
    </xdr:from>
    <xdr:ext cx="405111" cy="259045"/>
    <xdr:sp macro="" textlink="">
      <xdr:nvSpPr>
        <xdr:cNvPr id="544" name="n_2mainValue【一般廃棄物処理施設】&#10;有形固定資産減価償却率">
          <a:extLst>
            <a:ext uri="{FF2B5EF4-FFF2-40B4-BE49-F238E27FC236}">
              <a16:creationId xmlns:a16="http://schemas.microsoft.com/office/drawing/2014/main" id="{3C9A2085-3931-44D3-8648-8D183B0D5CD3}"/>
            </a:ext>
          </a:extLst>
        </xdr:cNvPr>
        <xdr:cNvSpPr txBox="1"/>
      </xdr:nvSpPr>
      <xdr:spPr>
        <a:xfrm>
          <a:off x="126752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102887</xdr:rowOff>
    </xdr:from>
    <xdr:ext cx="405111" cy="259045"/>
    <xdr:sp macro="" textlink="">
      <xdr:nvSpPr>
        <xdr:cNvPr id="545" name="n_3mainValue【一般廃棄物処理施設】&#10;有形固定資産減価償却率">
          <a:extLst>
            <a:ext uri="{FF2B5EF4-FFF2-40B4-BE49-F238E27FC236}">
              <a16:creationId xmlns:a16="http://schemas.microsoft.com/office/drawing/2014/main" id="{CA45D3CF-FC25-4097-A682-EFFA3E697513}"/>
            </a:ext>
          </a:extLst>
        </xdr:cNvPr>
        <xdr:cNvSpPr txBox="1"/>
      </xdr:nvSpPr>
      <xdr:spPr>
        <a:xfrm>
          <a:off x="119005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49547</xdr:rowOff>
    </xdr:from>
    <xdr:ext cx="405111" cy="259045"/>
    <xdr:sp macro="" textlink="">
      <xdr:nvSpPr>
        <xdr:cNvPr id="546" name="n_4mainValue【一般廃棄物処理施設】&#10;有形固定資産減価償却率">
          <a:extLst>
            <a:ext uri="{FF2B5EF4-FFF2-40B4-BE49-F238E27FC236}">
              <a16:creationId xmlns:a16="http://schemas.microsoft.com/office/drawing/2014/main" id="{F3A82891-DEFF-42DA-8578-8B6F7AC4E8AF}"/>
            </a:ext>
          </a:extLst>
        </xdr:cNvPr>
        <xdr:cNvSpPr txBox="1"/>
      </xdr:nvSpPr>
      <xdr:spPr>
        <a:xfrm>
          <a:off x="11102984" y="641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BC14A754-A20E-40CC-A5BC-895A0C167D1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C3AEB7BD-E8C8-475D-B4B2-2F33C26C95D6}"/>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93849A7E-57F6-4C0E-943A-9B7E9653FAE1}"/>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B7147239-10A3-4C3A-9D4B-686A9826CB04}"/>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976C0414-9906-46EA-864C-85F57EBB3839}"/>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89606C03-634F-4222-BC23-A9CDD90307B1}"/>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E6AF1A48-BC3B-4806-B156-E0F3EA1AB3F8}"/>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53C08548-BE61-4599-8B19-FF8ECB0FCD6E}"/>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437AB97F-F64B-49B7-9FF8-14FEADA82D3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3E2740C2-DDAD-45FB-86CC-88BF12FAD4C1}"/>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7" name="直線コネクタ 556">
          <a:extLst>
            <a:ext uri="{FF2B5EF4-FFF2-40B4-BE49-F238E27FC236}">
              <a16:creationId xmlns:a16="http://schemas.microsoft.com/office/drawing/2014/main" id="{ACF233D4-4F25-457E-93DD-3ABBB2A4BDA9}"/>
            </a:ext>
          </a:extLst>
        </xdr:cNvPr>
        <xdr:cNvCxnSpPr/>
      </xdr:nvCxnSpPr>
      <xdr:spPr>
        <a:xfrm>
          <a:off x="16093440" y="68922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8" name="テキスト ボックス 557">
          <a:extLst>
            <a:ext uri="{FF2B5EF4-FFF2-40B4-BE49-F238E27FC236}">
              <a16:creationId xmlns:a16="http://schemas.microsoft.com/office/drawing/2014/main" id="{402EA3EE-6463-4C82-A996-3EC26D9CF197}"/>
            </a:ext>
          </a:extLst>
        </xdr:cNvPr>
        <xdr:cNvSpPr txBox="1"/>
      </xdr:nvSpPr>
      <xdr:spPr>
        <a:xfrm>
          <a:off x="15890374" y="6753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9" name="直線コネクタ 558">
          <a:extLst>
            <a:ext uri="{FF2B5EF4-FFF2-40B4-BE49-F238E27FC236}">
              <a16:creationId xmlns:a16="http://schemas.microsoft.com/office/drawing/2014/main" id="{AA9FA385-F740-418A-A51D-2CF553F38162}"/>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0" name="テキスト ボックス 559">
          <a:extLst>
            <a:ext uri="{FF2B5EF4-FFF2-40B4-BE49-F238E27FC236}">
              <a16:creationId xmlns:a16="http://schemas.microsoft.com/office/drawing/2014/main" id="{0E15653D-A5FA-4EAC-99AF-FDBE605A90C5}"/>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1" name="直線コネクタ 560">
          <a:extLst>
            <a:ext uri="{FF2B5EF4-FFF2-40B4-BE49-F238E27FC236}">
              <a16:creationId xmlns:a16="http://schemas.microsoft.com/office/drawing/2014/main" id="{DFDF5CB8-EB10-47BA-9889-15784115198F}"/>
            </a:ext>
          </a:extLst>
        </xdr:cNvPr>
        <xdr:cNvCxnSpPr/>
      </xdr:nvCxnSpPr>
      <xdr:spPr>
        <a:xfrm>
          <a:off x="16093440" y="5775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62" name="テキスト ボックス 561">
          <a:extLst>
            <a:ext uri="{FF2B5EF4-FFF2-40B4-BE49-F238E27FC236}">
              <a16:creationId xmlns:a16="http://schemas.microsoft.com/office/drawing/2014/main" id="{4BBFEAF7-C804-4238-8DC0-ACB72B3FC210}"/>
            </a:ext>
          </a:extLst>
        </xdr:cNvPr>
        <xdr:cNvSpPr txBox="1"/>
      </xdr:nvSpPr>
      <xdr:spPr>
        <a:xfrm>
          <a:off x="15589461" y="56375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a:extLst>
            <a:ext uri="{FF2B5EF4-FFF2-40B4-BE49-F238E27FC236}">
              <a16:creationId xmlns:a16="http://schemas.microsoft.com/office/drawing/2014/main" id="{4FBCAF5D-4BD6-4F84-BCB2-13039FB5294D}"/>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4" name="テキスト ボックス 563">
          <a:extLst>
            <a:ext uri="{FF2B5EF4-FFF2-40B4-BE49-F238E27FC236}">
              <a16:creationId xmlns:a16="http://schemas.microsoft.com/office/drawing/2014/main" id="{25AD26BC-146D-4CC2-9911-57E035543077}"/>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5" name="【一般廃棄物処理施設】&#10;一人当たり有形固定資産（償却資産）額グラフ枠">
          <a:extLst>
            <a:ext uri="{FF2B5EF4-FFF2-40B4-BE49-F238E27FC236}">
              <a16:creationId xmlns:a16="http://schemas.microsoft.com/office/drawing/2014/main" id="{C95D2F26-0170-41AC-B201-566E9E6BB798}"/>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158079</xdr:rowOff>
    </xdr:from>
    <xdr:to>
      <xdr:col>116</xdr:col>
      <xdr:colOff>62864</xdr:colOff>
      <xdr:row>41</xdr:row>
      <xdr:rowOff>17124</xdr:rowOff>
    </xdr:to>
    <xdr:cxnSp macro="">
      <xdr:nvCxnSpPr>
        <xdr:cNvPr id="566" name="直線コネクタ 565">
          <a:extLst>
            <a:ext uri="{FF2B5EF4-FFF2-40B4-BE49-F238E27FC236}">
              <a16:creationId xmlns:a16="http://schemas.microsoft.com/office/drawing/2014/main" id="{0C9B4F0C-DA99-4254-A5DE-B7131EAE1D8F}"/>
            </a:ext>
          </a:extLst>
        </xdr:cNvPr>
        <xdr:cNvCxnSpPr/>
      </xdr:nvCxnSpPr>
      <xdr:spPr>
        <a:xfrm flipV="1">
          <a:off x="19509104" y="5690199"/>
          <a:ext cx="0" cy="120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20951</xdr:rowOff>
    </xdr:from>
    <xdr:ext cx="378565" cy="259045"/>
    <xdr:sp macro="" textlink="">
      <xdr:nvSpPr>
        <xdr:cNvPr id="567" name="【一般廃棄物処理施設】&#10;一人当たり有形固定資産（償却資産）額最小値テキスト">
          <a:extLst>
            <a:ext uri="{FF2B5EF4-FFF2-40B4-BE49-F238E27FC236}">
              <a16:creationId xmlns:a16="http://schemas.microsoft.com/office/drawing/2014/main" id="{7E9097E8-D187-4D31-89D6-9F540EB39B8E}"/>
            </a:ext>
          </a:extLst>
        </xdr:cNvPr>
        <xdr:cNvSpPr txBox="1"/>
      </xdr:nvSpPr>
      <xdr:spPr>
        <a:xfrm>
          <a:off x="19547840" y="68941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17124</xdr:rowOff>
    </xdr:from>
    <xdr:to>
      <xdr:col>116</xdr:col>
      <xdr:colOff>152400</xdr:colOff>
      <xdr:row>41</xdr:row>
      <xdr:rowOff>17124</xdr:rowOff>
    </xdr:to>
    <xdr:cxnSp macro="">
      <xdr:nvCxnSpPr>
        <xdr:cNvPr id="568" name="直線コネクタ 567">
          <a:extLst>
            <a:ext uri="{FF2B5EF4-FFF2-40B4-BE49-F238E27FC236}">
              <a16:creationId xmlns:a16="http://schemas.microsoft.com/office/drawing/2014/main" id="{45F0935C-9E0E-4F02-A206-82F99A2F5CCB}"/>
            </a:ext>
          </a:extLst>
        </xdr:cNvPr>
        <xdr:cNvCxnSpPr/>
      </xdr:nvCxnSpPr>
      <xdr:spPr>
        <a:xfrm>
          <a:off x="19443700" y="68903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104756</xdr:rowOff>
    </xdr:from>
    <xdr:ext cx="599010" cy="259045"/>
    <xdr:sp macro="" textlink="">
      <xdr:nvSpPr>
        <xdr:cNvPr id="569" name="【一般廃棄物処理施設】&#10;一人当たり有形固定資産（償却資産）額最大値テキスト">
          <a:extLst>
            <a:ext uri="{FF2B5EF4-FFF2-40B4-BE49-F238E27FC236}">
              <a16:creationId xmlns:a16="http://schemas.microsoft.com/office/drawing/2014/main" id="{87854D25-A275-4A91-857F-02160F52DD94}"/>
            </a:ext>
          </a:extLst>
        </xdr:cNvPr>
        <xdr:cNvSpPr txBox="1"/>
      </xdr:nvSpPr>
      <xdr:spPr>
        <a:xfrm>
          <a:off x="19547840" y="5469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158079</xdr:rowOff>
    </xdr:from>
    <xdr:to>
      <xdr:col>116</xdr:col>
      <xdr:colOff>152400</xdr:colOff>
      <xdr:row>33</xdr:row>
      <xdr:rowOff>158079</xdr:rowOff>
    </xdr:to>
    <xdr:cxnSp macro="">
      <xdr:nvCxnSpPr>
        <xdr:cNvPr id="570" name="直線コネクタ 569">
          <a:extLst>
            <a:ext uri="{FF2B5EF4-FFF2-40B4-BE49-F238E27FC236}">
              <a16:creationId xmlns:a16="http://schemas.microsoft.com/office/drawing/2014/main" id="{A3E13F62-FC34-43DB-9748-83776DD1BF54}"/>
            </a:ext>
          </a:extLst>
        </xdr:cNvPr>
        <xdr:cNvCxnSpPr/>
      </xdr:nvCxnSpPr>
      <xdr:spPr>
        <a:xfrm>
          <a:off x="19443700" y="56901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27333</xdr:rowOff>
    </xdr:from>
    <xdr:ext cx="534377" cy="259045"/>
    <xdr:sp macro="" textlink="">
      <xdr:nvSpPr>
        <xdr:cNvPr id="571" name="【一般廃棄物処理施設】&#10;一人当たり有形固定資産（償却資産）額平均値テキスト">
          <a:extLst>
            <a:ext uri="{FF2B5EF4-FFF2-40B4-BE49-F238E27FC236}">
              <a16:creationId xmlns:a16="http://schemas.microsoft.com/office/drawing/2014/main" id="{0B5BF0CB-1B15-4A3E-A765-70ABCFFFADEB}"/>
            </a:ext>
          </a:extLst>
        </xdr:cNvPr>
        <xdr:cNvSpPr txBox="1"/>
      </xdr:nvSpPr>
      <xdr:spPr>
        <a:xfrm>
          <a:off x="19547840" y="6397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48906</xdr:rowOff>
    </xdr:from>
    <xdr:to>
      <xdr:col>116</xdr:col>
      <xdr:colOff>114300</xdr:colOff>
      <xdr:row>38</xdr:row>
      <xdr:rowOff>150506</xdr:rowOff>
    </xdr:to>
    <xdr:sp macro="" textlink="">
      <xdr:nvSpPr>
        <xdr:cNvPr id="572" name="フローチャート: 判断 571">
          <a:extLst>
            <a:ext uri="{FF2B5EF4-FFF2-40B4-BE49-F238E27FC236}">
              <a16:creationId xmlns:a16="http://schemas.microsoft.com/office/drawing/2014/main" id="{FC49159D-0237-45C3-896F-4B56FD2EB665}"/>
            </a:ext>
          </a:extLst>
        </xdr:cNvPr>
        <xdr:cNvSpPr/>
      </xdr:nvSpPr>
      <xdr:spPr>
        <a:xfrm>
          <a:off x="19458940" y="641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39619</xdr:rowOff>
    </xdr:from>
    <xdr:to>
      <xdr:col>112</xdr:col>
      <xdr:colOff>38100</xdr:colOff>
      <xdr:row>38</xdr:row>
      <xdr:rowOff>141219</xdr:rowOff>
    </xdr:to>
    <xdr:sp macro="" textlink="">
      <xdr:nvSpPr>
        <xdr:cNvPr id="573" name="フローチャート: 判断 572">
          <a:extLst>
            <a:ext uri="{FF2B5EF4-FFF2-40B4-BE49-F238E27FC236}">
              <a16:creationId xmlns:a16="http://schemas.microsoft.com/office/drawing/2014/main" id="{9444E533-4FB1-4C60-9B75-0B5D8F672059}"/>
            </a:ext>
          </a:extLst>
        </xdr:cNvPr>
        <xdr:cNvSpPr/>
      </xdr:nvSpPr>
      <xdr:spPr>
        <a:xfrm>
          <a:off x="18735040" y="64099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1734</xdr:rowOff>
    </xdr:from>
    <xdr:to>
      <xdr:col>107</xdr:col>
      <xdr:colOff>101600</xdr:colOff>
      <xdr:row>38</xdr:row>
      <xdr:rowOff>103334</xdr:rowOff>
    </xdr:to>
    <xdr:sp macro="" textlink="">
      <xdr:nvSpPr>
        <xdr:cNvPr id="574" name="フローチャート: 判断 573">
          <a:extLst>
            <a:ext uri="{FF2B5EF4-FFF2-40B4-BE49-F238E27FC236}">
              <a16:creationId xmlns:a16="http://schemas.microsoft.com/office/drawing/2014/main" id="{7A1C2649-ABD8-474B-AAEE-2078C897C7AB}"/>
            </a:ext>
          </a:extLst>
        </xdr:cNvPr>
        <xdr:cNvSpPr/>
      </xdr:nvSpPr>
      <xdr:spPr>
        <a:xfrm>
          <a:off x="17937480" y="6372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171430</xdr:rowOff>
    </xdr:from>
    <xdr:to>
      <xdr:col>102</xdr:col>
      <xdr:colOff>165100</xdr:colOff>
      <xdr:row>38</xdr:row>
      <xdr:rowOff>101580</xdr:rowOff>
    </xdr:to>
    <xdr:sp macro="" textlink="">
      <xdr:nvSpPr>
        <xdr:cNvPr id="575" name="フローチャート: 判断 574">
          <a:extLst>
            <a:ext uri="{FF2B5EF4-FFF2-40B4-BE49-F238E27FC236}">
              <a16:creationId xmlns:a16="http://schemas.microsoft.com/office/drawing/2014/main" id="{FE21C1BD-07F5-4B61-A212-411C9F3A9918}"/>
            </a:ext>
          </a:extLst>
        </xdr:cNvPr>
        <xdr:cNvSpPr/>
      </xdr:nvSpPr>
      <xdr:spPr>
        <a:xfrm>
          <a:off x="17162780" y="6374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27052</xdr:rowOff>
    </xdr:from>
    <xdr:to>
      <xdr:col>98</xdr:col>
      <xdr:colOff>38100</xdr:colOff>
      <xdr:row>38</xdr:row>
      <xdr:rowOff>128652</xdr:rowOff>
    </xdr:to>
    <xdr:sp macro="" textlink="">
      <xdr:nvSpPr>
        <xdr:cNvPr id="576" name="フローチャート: 判断 575">
          <a:extLst>
            <a:ext uri="{FF2B5EF4-FFF2-40B4-BE49-F238E27FC236}">
              <a16:creationId xmlns:a16="http://schemas.microsoft.com/office/drawing/2014/main" id="{B1229D8B-67F4-483F-A60D-15F82AB47D01}"/>
            </a:ext>
          </a:extLst>
        </xdr:cNvPr>
        <xdr:cNvSpPr/>
      </xdr:nvSpPr>
      <xdr:spPr>
        <a:xfrm>
          <a:off x="16388080" y="63973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6B495EE0-3045-4849-85FD-6F82E5216C44}"/>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A8D2E9FB-C887-42DD-B634-A010F74173DE}"/>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A3B499C0-D1D8-4192-95CA-5E15901BB7BE}"/>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DA640E78-43BA-4AA4-9B33-71BFFAAB5A1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B734FB3E-9893-46DF-8FB4-D1471959B14A}"/>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102250</xdr:rowOff>
    </xdr:from>
    <xdr:to>
      <xdr:col>116</xdr:col>
      <xdr:colOff>114300</xdr:colOff>
      <xdr:row>38</xdr:row>
      <xdr:rowOff>32400</xdr:rowOff>
    </xdr:to>
    <xdr:sp macro="" textlink="">
      <xdr:nvSpPr>
        <xdr:cNvPr id="582" name="楕円 581">
          <a:extLst>
            <a:ext uri="{FF2B5EF4-FFF2-40B4-BE49-F238E27FC236}">
              <a16:creationId xmlns:a16="http://schemas.microsoft.com/office/drawing/2014/main" id="{B3191C67-0F3A-4485-A667-3D7921A40E1D}"/>
            </a:ext>
          </a:extLst>
        </xdr:cNvPr>
        <xdr:cNvSpPr/>
      </xdr:nvSpPr>
      <xdr:spPr>
        <a:xfrm>
          <a:off x="19458940" y="63049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125127</xdr:rowOff>
    </xdr:from>
    <xdr:ext cx="534377" cy="259045"/>
    <xdr:sp macro="" textlink="">
      <xdr:nvSpPr>
        <xdr:cNvPr id="583" name="【一般廃棄物処理施設】&#10;一人当たり有形固定資産（償却資産）額該当値テキスト">
          <a:extLst>
            <a:ext uri="{FF2B5EF4-FFF2-40B4-BE49-F238E27FC236}">
              <a16:creationId xmlns:a16="http://schemas.microsoft.com/office/drawing/2014/main" id="{6D66BE0C-A50E-49FF-B289-DA25531ECECD}"/>
            </a:ext>
          </a:extLst>
        </xdr:cNvPr>
        <xdr:cNvSpPr txBox="1"/>
      </xdr:nvSpPr>
      <xdr:spPr>
        <a:xfrm>
          <a:off x="19547840" y="6160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113588</xdr:rowOff>
    </xdr:from>
    <xdr:to>
      <xdr:col>112</xdr:col>
      <xdr:colOff>38100</xdr:colOff>
      <xdr:row>38</xdr:row>
      <xdr:rowOff>43738</xdr:rowOff>
    </xdr:to>
    <xdr:sp macro="" textlink="">
      <xdr:nvSpPr>
        <xdr:cNvPr id="584" name="楕円 583">
          <a:extLst>
            <a:ext uri="{FF2B5EF4-FFF2-40B4-BE49-F238E27FC236}">
              <a16:creationId xmlns:a16="http://schemas.microsoft.com/office/drawing/2014/main" id="{41B4C176-685A-46EA-B74A-F22BAE919584}"/>
            </a:ext>
          </a:extLst>
        </xdr:cNvPr>
        <xdr:cNvSpPr/>
      </xdr:nvSpPr>
      <xdr:spPr>
        <a:xfrm>
          <a:off x="18735040" y="63162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153050</xdr:rowOff>
    </xdr:from>
    <xdr:to>
      <xdr:col>116</xdr:col>
      <xdr:colOff>63500</xdr:colOff>
      <xdr:row>37</xdr:row>
      <xdr:rowOff>164388</xdr:rowOff>
    </xdr:to>
    <xdr:cxnSp macro="">
      <xdr:nvCxnSpPr>
        <xdr:cNvPr id="585" name="直線コネクタ 584">
          <a:extLst>
            <a:ext uri="{FF2B5EF4-FFF2-40B4-BE49-F238E27FC236}">
              <a16:creationId xmlns:a16="http://schemas.microsoft.com/office/drawing/2014/main" id="{D8F1E6FA-760F-4386-84DB-94B675203565}"/>
            </a:ext>
          </a:extLst>
        </xdr:cNvPr>
        <xdr:cNvCxnSpPr/>
      </xdr:nvCxnSpPr>
      <xdr:spPr>
        <a:xfrm flipV="1">
          <a:off x="18778220" y="6355730"/>
          <a:ext cx="731520" cy="11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112691</xdr:rowOff>
    </xdr:from>
    <xdr:to>
      <xdr:col>107</xdr:col>
      <xdr:colOff>101600</xdr:colOff>
      <xdr:row>38</xdr:row>
      <xdr:rowOff>42841</xdr:rowOff>
    </xdr:to>
    <xdr:sp macro="" textlink="">
      <xdr:nvSpPr>
        <xdr:cNvPr id="586" name="楕円 585">
          <a:extLst>
            <a:ext uri="{FF2B5EF4-FFF2-40B4-BE49-F238E27FC236}">
              <a16:creationId xmlns:a16="http://schemas.microsoft.com/office/drawing/2014/main" id="{E51CF9B9-CD2F-4562-AC25-69A2DF6E5B0A}"/>
            </a:ext>
          </a:extLst>
        </xdr:cNvPr>
        <xdr:cNvSpPr/>
      </xdr:nvSpPr>
      <xdr:spPr>
        <a:xfrm>
          <a:off x="17937480" y="63153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163491</xdr:rowOff>
    </xdr:from>
    <xdr:to>
      <xdr:col>111</xdr:col>
      <xdr:colOff>177800</xdr:colOff>
      <xdr:row>37</xdr:row>
      <xdr:rowOff>164388</xdr:rowOff>
    </xdr:to>
    <xdr:cxnSp macro="">
      <xdr:nvCxnSpPr>
        <xdr:cNvPr id="587" name="直線コネクタ 586">
          <a:extLst>
            <a:ext uri="{FF2B5EF4-FFF2-40B4-BE49-F238E27FC236}">
              <a16:creationId xmlns:a16="http://schemas.microsoft.com/office/drawing/2014/main" id="{5A2BC860-9BDB-4D51-A892-4C2324764329}"/>
            </a:ext>
          </a:extLst>
        </xdr:cNvPr>
        <xdr:cNvCxnSpPr/>
      </xdr:nvCxnSpPr>
      <xdr:spPr>
        <a:xfrm>
          <a:off x="17988280" y="6366171"/>
          <a:ext cx="789940" cy="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112302</xdr:rowOff>
    </xdr:from>
    <xdr:to>
      <xdr:col>102</xdr:col>
      <xdr:colOff>165100</xdr:colOff>
      <xdr:row>38</xdr:row>
      <xdr:rowOff>42452</xdr:rowOff>
    </xdr:to>
    <xdr:sp macro="" textlink="">
      <xdr:nvSpPr>
        <xdr:cNvPr id="588" name="楕円 587">
          <a:extLst>
            <a:ext uri="{FF2B5EF4-FFF2-40B4-BE49-F238E27FC236}">
              <a16:creationId xmlns:a16="http://schemas.microsoft.com/office/drawing/2014/main" id="{121F66C5-C353-4D92-98DB-926FF650D87A}"/>
            </a:ext>
          </a:extLst>
        </xdr:cNvPr>
        <xdr:cNvSpPr/>
      </xdr:nvSpPr>
      <xdr:spPr>
        <a:xfrm>
          <a:off x="17162780" y="63149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163102</xdr:rowOff>
    </xdr:from>
    <xdr:to>
      <xdr:col>107</xdr:col>
      <xdr:colOff>50800</xdr:colOff>
      <xdr:row>37</xdr:row>
      <xdr:rowOff>163491</xdr:rowOff>
    </xdr:to>
    <xdr:cxnSp macro="">
      <xdr:nvCxnSpPr>
        <xdr:cNvPr id="589" name="直線コネクタ 588">
          <a:extLst>
            <a:ext uri="{FF2B5EF4-FFF2-40B4-BE49-F238E27FC236}">
              <a16:creationId xmlns:a16="http://schemas.microsoft.com/office/drawing/2014/main" id="{C67F22ED-7A71-4A8D-ADBE-1BEE2B9C39A9}"/>
            </a:ext>
          </a:extLst>
        </xdr:cNvPr>
        <xdr:cNvCxnSpPr/>
      </xdr:nvCxnSpPr>
      <xdr:spPr>
        <a:xfrm>
          <a:off x="17213580" y="6365782"/>
          <a:ext cx="774700" cy="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115108</xdr:rowOff>
    </xdr:from>
    <xdr:to>
      <xdr:col>98</xdr:col>
      <xdr:colOff>38100</xdr:colOff>
      <xdr:row>38</xdr:row>
      <xdr:rowOff>45258</xdr:rowOff>
    </xdr:to>
    <xdr:sp macro="" textlink="">
      <xdr:nvSpPr>
        <xdr:cNvPr id="590" name="楕円 589">
          <a:extLst>
            <a:ext uri="{FF2B5EF4-FFF2-40B4-BE49-F238E27FC236}">
              <a16:creationId xmlns:a16="http://schemas.microsoft.com/office/drawing/2014/main" id="{75C8B37B-EF64-410C-A65B-067E09C3D31D}"/>
            </a:ext>
          </a:extLst>
        </xdr:cNvPr>
        <xdr:cNvSpPr/>
      </xdr:nvSpPr>
      <xdr:spPr>
        <a:xfrm>
          <a:off x="16388080" y="63177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163102</xdr:rowOff>
    </xdr:from>
    <xdr:to>
      <xdr:col>102</xdr:col>
      <xdr:colOff>114300</xdr:colOff>
      <xdr:row>37</xdr:row>
      <xdr:rowOff>165908</xdr:rowOff>
    </xdr:to>
    <xdr:cxnSp macro="">
      <xdr:nvCxnSpPr>
        <xdr:cNvPr id="591" name="直線コネクタ 590">
          <a:extLst>
            <a:ext uri="{FF2B5EF4-FFF2-40B4-BE49-F238E27FC236}">
              <a16:creationId xmlns:a16="http://schemas.microsoft.com/office/drawing/2014/main" id="{5F7FFCE6-69A2-4ACA-99D2-D102BA040ED2}"/>
            </a:ext>
          </a:extLst>
        </xdr:cNvPr>
        <xdr:cNvCxnSpPr/>
      </xdr:nvCxnSpPr>
      <xdr:spPr>
        <a:xfrm flipV="1">
          <a:off x="16431260" y="6365782"/>
          <a:ext cx="782320" cy="2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132346</xdr:rowOff>
    </xdr:from>
    <xdr:ext cx="534377" cy="259045"/>
    <xdr:sp macro="" textlink="">
      <xdr:nvSpPr>
        <xdr:cNvPr id="592" name="n_1aveValue【一般廃棄物処理施設】&#10;一人当たり有形固定資産（償却資産）額">
          <a:extLst>
            <a:ext uri="{FF2B5EF4-FFF2-40B4-BE49-F238E27FC236}">
              <a16:creationId xmlns:a16="http://schemas.microsoft.com/office/drawing/2014/main" id="{4B9161A7-B319-476B-9680-6EB525509738}"/>
            </a:ext>
          </a:extLst>
        </xdr:cNvPr>
        <xdr:cNvSpPr txBox="1"/>
      </xdr:nvSpPr>
      <xdr:spPr>
        <a:xfrm>
          <a:off x="18528811" y="650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94461</xdr:rowOff>
    </xdr:from>
    <xdr:ext cx="534377" cy="259045"/>
    <xdr:sp macro="" textlink="">
      <xdr:nvSpPr>
        <xdr:cNvPr id="593" name="n_2aveValue【一般廃棄物処理施設】&#10;一人当たり有形固定資産（償却資産）額">
          <a:extLst>
            <a:ext uri="{FF2B5EF4-FFF2-40B4-BE49-F238E27FC236}">
              <a16:creationId xmlns:a16="http://schemas.microsoft.com/office/drawing/2014/main" id="{03159E28-1D61-4B43-8361-22DC72734F73}"/>
            </a:ext>
          </a:extLst>
        </xdr:cNvPr>
        <xdr:cNvSpPr txBox="1"/>
      </xdr:nvSpPr>
      <xdr:spPr>
        <a:xfrm>
          <a:off x="17766811" y="646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92707</xdr:rowOff>
    </xdr:from>
    <xdr:ext cx="534377" cy="259045"/>
    <xdr:sp macro="" textlink="">
      <xdr:nvSpPr>
        <xdr:cNvPr id="594" name="n_3aveValue【一般廃棄物処理施設】&#10;一人当たり有形固定資産（償却資産）額">
          <a:extLst>
            <a:ext uri="{FF2B5EF4-FFF2-40B4-BE49-F238E27FC236}">
              <a16:creationId xmlns:a16="http://schemas.microsoft.com/office/drawing/2014/main" id="{C114A5B2-EE1B-4325-AB1E-CAFA7CA5A69B}"/>
            </a:ext>
          </a:extLst>
        </xdr:cNvPr>
        <xdr:cNvSpPr txBox="1"/>
      </xdr:nvSpPr>
      <xdr:spPr>
        <a:xfrm>
          <a:off x="16969251" y="6463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119779</xdr:rowOff>
    </xdr:from>
    <xdr:ext cx="534377" cy="259045"/>
    <xdr:sp macro="" textlink="">
      <xdr:nvSpPr>
        <xdr:cNvPr id="595" name="n_4aveValue【一般廃棄物処理施設】&#10;一人当たり有形固定資産（償却資産）額">
          <a:extLst>
            <a:ext uri="{FF2B5EF4-FFF2-40B4-BE49-F238E27FC236}">
              <a16:creationId xmlns:a16="http://schemas.microsoft.com/office/drawing/2014/main" id="{067DD5CC-D8E6-447B-92C5-9704C217DDF8}"/>
            </a:ext>
          </a:extLst>
        </xdr:cNvPr>
        <xdr:cNvSpPr txBox="1"/>
      </xdr:nvSpPr>
      <xdr:spPr>
        <a:xfrm>
          <a:off x="16194551" y="6490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36</xdr:row>
      <xdr:rowOff>60265</xdr:rowOff>
    </xdr:from>
    <xdr:ext cx="534377" cy="259045"/>
    <xdr:sp macro="" textlink="">
      <xdr:nvSpPr>
        <xdr:cNvPr id="596" name="n_1mainValue【一般廃棄物処理施設】&#10;一人当たり有形固定資産（償却資産）額">
          <a:extLst>
            <a:ext uri="{FF2B5EF4-FFF2-40B4-BE49-F238E27FC236}">
              <a16:creationId xmlns:a16="http://schemas.microsoft.com/office/drawing/2014/main" id="{3EFFA9DA-C7A7-43CD-8EA6-26B77D7891CD}"/>
            </a:ext>
          </a:extLst>
        </xdr:cNvPr>
        <xdr:cNvSpPr txBox="1"/>
      </xdr:nvSpPr>
      <xdr:spPr>
        <a:xfrm>
          <a:off x="18528811" y="6095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59368</xdr:rowOff>
    </xdr:from>
    <xdr:ext cx="534377" cy="259045"/>
    <xdr:sp macro="" textlink="">
      <xdr:nvSpPr>
        <xdr:cNvPr id="597" name="n_2mainValue【一般廃棄物処理施設】&#10;一人当たり有形固定資産（償却資産）額">
          <a:extLst>
            <a:ext uri="{FF2B5EF4-FFF2-40B4-BE49-F238E27FC236}">
              <a16:creationId xmlns:a16="http://schemas.microsoft.com/office/drawing/2014/main" id="{414E3907-7B56-49A2-9C5F-2B7A5C5FDE0B}"/>
            </a:ext>
          </a:extLst>
        </xdr:cNvPr>
        <xdr:cNvSpPr txBox="1"/>
      </xdr:nvSpPr>
      <xdr:spPr>
        <a:xfrm>
          <a:off x="17766811" y="6094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58979</xdr:rowOff>
    </xdr:from>
    <xdr:ext cx="534377" cy="259045"/>
    <xdr:sp macro="" textlink="">
      <xdr:nvSpPr>
        <xdr:cNvPr id="598" name="n_3mainValue【一般廃棄物処理施設】&#10;一人当たり有形固定資産（償却資産）額">
          <a:extLst>
            <a:ext uri="{FF2B5EF4-FFF2-40B4-BE49-F238E27FC236}">
              <a16:creationId xmlns:a16="http://schemas.microsoft.com/office/drawing/2014/main" id="{B2B6E1F2-503A-4ECB-BDD8-6133C22DED1F}"/>
            </a:ext>
          </a:extLst>
        </xdr:cNvPr>
        <xdr:cNvSpPr txBox="1"/>
      </xdr:nvSpPr>
      <xdr:spPr>
        <a:xfrm>
          <a:off x="16969251" y="6094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61785</xdr:rowOff>
    </xdr:from>
    <xdr:ext cx="534377" cy="259045"/>
    <xdr:sp macro="" textlink="">
      <xdr:nvSpPr>
        <xdr:cNvPr id="599" name="n_4mainValue【一般廃棄物処理施設】&#10;一人当たり有形固定資産（償却資産）額">
          <a:extLst>
            <a:ext uri="{FF2B5EF4-FFF2-40B4-BE49-F238E27FC236}">
              <a16:creationId xmlns:a16="http://schemas.microsoft.com/office/drawing/2014/main" id="{8D439FB3-2C8F-4142-AEDF-07467B60C0CA}"/>
            </a:ext>
          </a:extLst>
        </xdr:cNvPr>
        <xdr:cNvSpPr txBox="1"/>
      </xdr:nvSpPr>
      <xdr:spPr>
        <a:xfrm>
          <a:off x="16194551" y="6096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0" name="正方形/長方形 599">
          <a:extLst>
            <a:ext uri="{FF2B5EF4-FFF2-40B4-BE49-F238E27FC236}">
              <a16:creationId xmlns:a16="http://schemas.microsoft.com/office/drawing/2014/main" id="{C5D1D94F-7214-4AE2-BE21-A1872CC23E1F}"/>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1" name="正方形/長方形 600">
          <a:extLst>
            <a:ext uri="{FF2B5EF4-FFF2-40B4-BE49-F238E27FC236}">
              <a16:creationId xmlns:a16="http://schemas.microsoft.com/office/drawing/2014/main" id="{226261F2-4D79-4B44-B19A-5352B1181438}"/>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2" name="正方形/長方形 601">
          <a:extLst>
            <a:ext uri="{FF2B5EF4-FFF2-40B4-BE49-F238E27FC236}">
              <a16:creationId xmlns:a16="http://schemas.microsoft.com/office/drawing/2014/main" id="{8E7F3F54-B8C0-41BE-BCED-84CCA00EF0BA}"/>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3" name="正方形/長方形 602">
          <a:extLst>
            <a:ext uri="{FF2B5EF4-FFF2-40B4-BE49-F238E27FC236}">
              <a16:creationId xmlns:a16="http://schemas.microsoft.com/office/drawing/2014/main" id="{EC9C3704-0EE2-4A4A-A759-2AB7A9006D8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4" name="正方形/長方形 603">
          <a:extLst>
            <a:ext uri="{FF2B5EF4-FFF2-40B4-BE49-F238E27FC236}">
              <a16:creationId xmlns:a16="http://schemas.microsoft.com/office/drawing/2014/main" id="{65C08A3D-4F6F-48C2-B946-8628E3DB657B}"/>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5" name="正方形/長方形 604">
          <a:extLst>
            <a:ext uri="{FF2B5EF4-FFF2-40B4-BE49-F238E27FC236}">
              <a16:creationId xmlns:a16="http://schemas.microsoft.com/office/drawing/2014/main" id="{711E9B31-26A5-47BC-AC20-793921587DAF}"/>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6" name="正方形/長方形 605">
          <a:extLst>
            <a:ext uri="{FF2B5EF4-FFF2-40B4-BE49-F238E27FC236}">
              <a16:creationId xmlns:a16="http://schemas.microsoft.com/office/drawing/2014/main" id="{1887B7A1-281A-41C9-AC71-3F18FAC4B933}"/>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7" name="正方形/長方形 606">
          <a:extLst>
            <a:ext uri="{FF2B5EF4-FFF2-40B4-BE49-F238E27FC236}">
              <a16:creationId xmlns:a16="http://schemas.microsoft.com/office/drawing/2014/main" id="{ACBD1D6A-3304-49B4-A68B-D30BB88E4DA4}"/>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8" name="テキスト ボックス 607">
          <a:extLst>
            <a:ext uri="{FF2B5EF4-FFF2-40B4-BE49-F238E27FC236}">
              <a16:creationId xmlns:a16="http://schemas.microsoft.com/office/drawing/2014/main" id="{6310EB45-5A4D-48CA-95CD-ABC5E664114E}"/>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9" name="直線コネクタ 608">
          <a:extLst>
            <a:ext uri="{FF2B5EF4-FFF2-40B4-BE49-F238E27FC236}">
              <a16:creationId xmlns:a16="http://schemas.microsoft.com/office/drawing/2014/main" id="{73C6325B-1F64-458A-A424-2780AD3DE36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0" name="テキスト ボックス 609">
          <a:extLst>
            <a:ext uri="{FF2B5EF4-FFF2-40B4-BE49-F238E27FC236}">
              <a16:creationId xmlns:a16="http://schemas.microsoft.com/office/drawing/2014/main" id="{7F769178-176F-4D91-A21D-B171928A1298}"/>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1" name="直線コネクタ 610">
          <a:extLst>
            <a:ext uri="{FF2B5EF4-FFF2-40B4-BE49-F238E27FC236}">
              <a16:creationId xmlns:a16="http://schemas.microsoft.com/office/drawing/2014/main" id="{46413802-8FDA-482A-AD38-7138E472B455}"/>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2" name="テキスト ボックス 611">
          <a:extLst>
            <a:ext uri="{FF2B5EF4-FFF2-40B4-BE49-F238E27FC236}">
              <a16:creationId xmlns:a16="http://schemas.microsoft.com/office/drawing/2014/main" id="{F76F3ED5-125C-47BF-834F-6215C4989C9E}"/>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3" name="直線コネクタ 612">
          <a:extLst>
            <a:ext uri="{FF2B5EF4-FFF2-40B4-BE49-F238E27FC236}">
              <a16:creationId xmlns:a16="http://schemas.microsoft.com/office/drawing/2014/main" id="{3C94CA25-5012-464E-B14A-3F01165FAAE7}"/>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4" name="テキスト ボックス 613">
          <a:extLst>
            <a:ext uri="{FF2B5EF4-FFF2-40B4-BE49-F238E27FC236}">
              <a16:creationId xmlns:a16="http://schemas.microsoft.com/office/drawing/2014/main" id="{7D8DDF40-B089-4509-89B2-A9B1720FD004}"/>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5" name="直線コネクタ 614">
          <a:extLst>
            <a:ext uri="{FF2B5EF4-FFF2-40B4-BE49-F238E27FC236}">
              <a16:creationId xmlns:a16="http://schemas.microsoft.com/office/drawing/2014/main" id="{80E2B959-238A-4EC4-86E4-7ADB3D5C15ED}"/>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6" name="テキスト ボックス 615">
          <a:extLst>
            <a:ext uri="{FF2B5EF4-FFF2-40B4-BE49-F238E27FC236}">
              <a16:creationId xmlns:a16="http://schemas.microsoft.com/office/drawing/2014/main" id="{6FC5B42E-1FFF-4DFE-9247-3CF65188681B}"/>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7" name="直線コネクタ 616">
          <a:extLst>
            <a:ext uri="{FF2B5EF4-FFF2-40B4-BE49-F238E27FC236}">
              <a16:creationId xmlns:a16="http://schemas.microsoft.com/office/drawing/2014/main" id="{036EBDBC-6401-4B28-96D4-B43590849A12}"/>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8" name="テキスト ボックス 617">
          <a:extLst>
            <a:ext uri="{FF2B5EF4-FFF2-40B4-BE49-F238E27FC236}">
              <a16:creationId xmlns:a16="http://schemas.microsoft.com/office/drawing/2014/main" id="{EB67744D-19FF-4453-92D5-666DDE49F3B5}"/>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9" name="直線コネクタ 618">
          <a:extLst>
            <a:ext uri="{FF2B5EF4-FFF2-40B4-BE49-F238E27FC236}">
              <a16:creationId xmlns:a16="http://schemas.microsoft.com/office/drawing/2014/main" id="{AA42368D-88CB-44BF-BE2F-F2594F670E4A}"/>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0" name="テキスト ボックス 619">
          <a:extLst>
            <a:ext uri="{FF2B5EF4-FFF2-40B4-BE49-F238E27FC236}">
              <a16:creationId xmlns:a16="http://schemas.microsoft.com/office/drawing/2014/main" id="{072D7217-5835-47F8-A502-1B9BC6F2EEF6}"/>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1" name="直線コネクタ 620">
          <a:extLst>
            <a:ext uri="{FF2B5EF4-FFF2-40B4-BE49-F238E27FC236}">
              <a16:creationId xmlns:a16="http://schemas.microsoft.com/office/drawing/2014/main" id="{125B19E7-DAC1-4914-B069-1F337A513986}"/>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2" name="テキスト ボックス 621">
          <a:extLst>
            <a:ext uri="{FF2B5EF4-FFF2-40B4-BE49-F238E27FC236}">
              <a16:creationId xmlns:a16="http://schemas.microsoft.com/office/drawing/2014/main" id="{7FFF9D78-7812-4FC0-9B01-0AACFBA41063}"/>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3" name="【保健センター・保健所】&#10;有形固定資産減価償却率グラフ枠">
          <a:extLst>
            <a:ext uri="{FF2B5EF4-FFF2-40B4-BE49-F238E27FC236}">
              <a16:creationId xmlns:a16="http://schemas.microsoft.com/office/drawing/2014/main" id="{97D553AC-3ACC-4E46-BB09-19C3D55084FA}"/>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133350</xdr:rowOff>
    </xdr:from>
    <xdr:to>
      <xdr:col>85</xdr:col>
      <xdr:colOff>126364</xdr:colOff>
      <xdr:row>64</xdr:row>
      <xdr:rowOff>76200</xdr:rowOff>
    </xdr:to>
    <xdr:cxnSp macro="">
      <xdr:nvCxnSpPr>
        <xdr:cNvPr id="624" name="直線コネクタ 623">
          <a:extLst>
            <a:ext uri="{FF2B5EF4-FFF2-40B4-BE49-F238E27FC236}">
              <a16:creationId xmlns:a16="http://schemas.microsoft.com/office/drawing/2014/main" id="{80AFCD74-A52B-4AE2-AB6D-3FC66847E418}"/>
            </a:ext>
          </a:extLst>
        </xdr:cNvPr>
        <xdr:cNvCxnSpPr/>
      </xdr:nvCxnSpPr>
      <xdr:spPr>
        <a:xfrm flipV="1">
          <a:off x="14375764" y="935355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5" name="【保健センター・保健所】&#10;有形固定資産減価償却率最小値テキスト">
          <a:extLst>
            <a:ext uri="{FF2B5EF4-FFF2-40B4-BE49-F238E27FC236}">
              <a16:creationId xmlns:a16="http://schemas.microsoft.com/office/drawing/2014/main" id="{764B6221-2398-4EC3-8BAC-EBF9717E5942}"/>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26" name="直線コネクタ 625">
          <a:extLst>
            <a:ext uri="{FF2B5EF4-FFF2-40B4-BE49-F238E27FC236}">
              <a16:creationId xmlns:a16="http://schemas.microsoft.com/office/drawing/2014/main" id="{68A3A020-270E-442E-91FF-3691268A1E06}"/>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80027</xdr:rowOff>
    </xdr:from>
    <xdr:ext cx="405111" cy="259045"/>
    <xdr:sp macro="" textlink="">
      <xdr:nvSpPr>
        <xdr:cNvPr id="627" name="【保健センター・保健所】&#10;有形固定資産減価償却率最大値テキスト">
          <a:extLst>
            <a:ext uri="{FF2B5EF4-FFF2-40B4-BE49-F238E27FC236}">
              <a16:creationId xmlns:a16="http://schemas.microsoft.com/office/drawing/2014/main" id="{C9767E4E-0A1D-45CF-84E7-F4D0F360E6BC}"/>
            </a:ext>
          </a:extLst>
        </xdr:cNvPr>
        <xdr:cNvSpPr txBox="1"/>
      </xdr:nvSpPr>
      <xdr:spPr>
        <a:xfrm>
          <a:off x="14414500" y="913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628" name="直線コネクタ 627">
          <a:extLst>
            <a:ext uri="{FF2B5EF4-FFF2-40B4-BE49-F238E27FC236}">
              <a16:creationId xmlns:a16="http://schemas.microsoft.com/office/drawing/2014/main" id="{64188A7E-DBD1-4E78-806B-DA8A95D292EE}"/>
            </a:ext>
          </a:extLst>
        </xdr:cNvPr>
        <xdr:cNvCxnSpPr/>
      </xdr:nvCxnSpPr>
      <xdr:spPr>
        <a:xfrm>
          <a:off x="14287500" y="935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122572</xdr:rowOff>
    </xdr:from>
    <xdr:ext cx="405111" cy="259045"/>
    <xdr:sp macro="" textlink="">
      <xdr:nvSpPr>
        <xdr:cNvPr id="629" name="【保健センター・保健所】&#10;有形固定資産減価償却率平均値テキスト">
          <a:extLst>
            <a:ext uri="{FF2B5EF4-FFF2-40B4-BE49-F238E27FC236}">
              <a16:creationId xmlns:a16="http://schemas.microsoft.com/office/drawing/2014/main" id="{C768C6D2-BE30-45CC-A358-E56ED2970B0A}"/>
            </a:ext>
          </a:extLst>
        </xdr:cNvPr>
        <xdr:cNvSpPr txBox="1"/>
      </xdr:nvSpPr>
      <xdr:spPr>
        <a:xfrm>
          <a:off x="14414500" y="9845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630" name="フローチャート: 判断 629">
          <a:extLst>
            <a:ext uri="{FF2B5EF4-FFF2-40B4-BE49-F238E27FC236}">
              <a16:creationId xmlns:a16="http://schemas.microsoft.com/office/drawing/2014/main" id="{70B09871-0183-4DBF-9148-05299C69EAE4}"/>
            </a:ext>
          </a:extLst>
        </xdr:cNvPr>
        <xdr:cNvSpPr/>
      </xdr:nvSpPr>
      <xdr:spPr>
        <a:xfrm>
          <a:off x="14325600" y="99904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631" name="フローチャート: 判断 630">
          <a:extLst>
            <a:ext uri="{FF2B5EF4-FFF2-40B4-BE49-F238E27FC236}">
              <a16:creationId xmlns:a16="http://schemas.microsoft.com/office/drawing/2014/main" id="{C10A289C-A935-447F-A45F-64941C88040C}"/>
            </a:ext>
          </a:extLst>
        </xdr:cNvPr>
        <xdr:cNvSpPr/>
      </xdr:nvSpPr>
      <xdr:spPr>
        <a:xfrm>
          <a:off x="13578840" y="9977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52070</xdr:rowOff>
    </xdr:from>
    <xdr:to>
      <xdr:col>76</xdr:col>
      <xdr:colOff>165100</xdr:colOff>
      <xdr:row>59</xdr:row>
      <xdr:rowOff>153670</xdr:rowOff>
    </xdr:to>
    <xdr:sp macro="" textlink="">
      <xdr:nvSpPr>
        <xdr:cNvPr id="632" name="フローチャート: 判断 631">
          <a:extLst>
            <a:ext uri="{FF2B5EF4-FFF2-40B4-BE49-F238E27FC236}">
              <a16:creationId xmlns:a16="http://schemas.microsoft.com/office/drawing/2014/main" id="{E808308C-0E0F-43FE-B773-7FE20C77742E}"/>
            </a:ext>
          </a:extLst>
        </xdr:cNvPr>
        <xdr:cNvSpPr/>
      </xdr:nvSpPr>
      <xdr:spPr>
        <a:xfrm>
          <a:off x="12804140" y="994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633" name="フローチャート: 判断 632">
          <a:extLst>
            <a:ext uri="{FF2B5EF4-FFF2-40B4-BE49-F238E27FC236}">
              <a16:creationId xmlns:a16="http://schemas.microsoft.com/office/drawing/2014/main" id="{1BE02D83-CA13-49E4-915E-8A282D284550}"/>
            </a:ext>
          </a:extLst>
        </xdr:cNvPr>
        <xdr:cNvSpPr/>
      </xdr:nvSpPr>
      <xdr:spPr>
        <a:xfrm>
          <a:off x="12029440" y="99085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156845</xdr:rowOff>
    </xdr:from>
    <xdr:to>
      <xdr:col>67</xdr:col>
      <xdr:colOff>101600</xdr:colOff>
      <xdr:row>59</xdr:row>
      <xdr:rowOff>86995</xdr:rowOff>
    </xdr:to>
    <xdr:sp macro="" textlink="">
      <xdr:nvSpPr>
        <xdr:cNvPr id="634" name="フローチャート: 判断 633">
          <a:extLst>
            <a:ext uri="{FF2B5EF4-FFF2-40B4-BE49-F238E27FC236}">
              <a16:creationId xmlns:a16="http://schemas.microsoft.com/office/drawing/2014/main" id="{0CFE3666-5B0B-4166-BE66-B9BA1AF4692C}"/>
            </a:ext>
          </a:extLst>
        </xdr:cNvPr>
        <xdr:cNvSpPr/>
      </xdr:nvSpPr>
      <xdr:spPr>
        <a:xfrm>
          <a:off x="11231880" y="98799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8AED4BD7-023C-43B8-9369-87F051F2B3BA}"/>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06490978-9E02-4A77-A0F8-7AC13C51760A}"/>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D5F956DD-2412-4C00-BB26-6F44A6FB95B4}"/>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2A5F9A67-6BF2-4912-9870-5915F082B20D}"/>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E1D157B1-F21A-4C86-8896-386C97990EDE}"/>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126365</xdr:rowOff>
    </xdr:from>
    <xdr:to>
      <xdr:col>85</xdr:col>
      <xdr:colOff>177800</xdr:colOff>
      <xdr:row>62</xdr:row>
      <xdr:rowOff>56515</xdr:rowOff>
    </xdr:to>
    <xdr:sp macro="" textlink="">
      <xdr:nvSpPr>
        <xdr:cNvPr id="640" name="楕円 639">
          <a:extLst>
            <a:ext uri="{FF2B5EF4-FFF2-40B4-BE49-F238E27FC236}">
              <a16:creationId xmlns:a16="http://schemas.microsoft.com/office/drawing/2014/main" id="{07647D5D-E7D6-4257-8A3F-F922D5A0B138}"/>
            </a:ext>
          </a:extLst>
        </xdr:cNvPr>
        <xdr:cNvSpPr/>
      </xdr:nvSpPr>
      <xdr:spPr>
        <a:xfrm>
          <a:off x="14325600" y="1035240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104792</xdr:rowOff>
    </xdr:from>
    <xdr:ext cx="405111" cy="259045"/>
    <xdr:sp macro="" textlink="">
      <xdr:nvSpPr>
        <xdr:cNvPr id="641" name="【保健センター・保健所】&#10;有形固定資産減価償却率該当値テキスト">
          <a:extLst>
            <a:ext uri="{FF2B5EF4-FFF2-40B4-BE49-F238E27FC236}">
              <a16:creationId xmlns:a16="http://schemas.microsoft.com/office/drawing/2014/main" id="{A52D7760-FF3C-4791-8026-7DD646AAD3A9}"/>
            </a:ext>
          </a:extLst>
        </xdr:cNvPr>
        <xdr:cNvSpPr txBox="1"/>
      </xdr:nvSpPr>
      <xdr:spPr>
        <a:xfrm>
          <a:off x="14414500"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88265</xdr:rowOff>
    </xdr:from>
    <xdr:to>
      <xdr:col>81</xdr:col>
      <xdr:colOff>101600</xdr:colOff>
      <xdr:row>62</xdr:row>
      <xdr:rowOff>18415</xdr:rowOff>
    </xdr:to>
    <xdr:sp macro="" textlink="">
      <xdr:nvSpPr>
        <xdr:cNvPr id="642" name="楕円 641">
          <a:extLst>
            <a:ext uri="{FF2B5EF4-FFF2-40B4-BE49-F238E27FC236}">
              <a16:creationId xmlns:a16="http://schemas.microsoft.com/office/drawing/2014/main" id="{E7EA591F-CC66-4AEE-A788-4AABFA687ACE}"/>
            </a:ext>
          </a:extLst>
        </xdr:cNvPr>
        <xdr:cNvSpPr/>
      </xdr:nvSpPr>
      <xdr:spPr>
        <a:xfrm>
          <a:off x="13578840" y="10314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139065</xdr:rowOff>
    </xdr:from>
    <xdr:to>
      <xdr:col>85</xdr:col>
      <xdr:colOff>127000</xdr:colOff>
      <xdr:row>62</xdr:row>
      <xdr:rowOff>5715</xdr:rowOff>
    </xdr:to>
    <xdr:cxnSp macro="">
      <xdr:nvCxnSpPr>
        <xdr:cNvPr id="643" name="直線コネクタ 642">
          <a:extLst>
            <a:ext uri="{FF2B5EF4-FFF2-40B4-BE49-F238E27FC236}">
              <a16:creationId xmlns:a16="http://schemas.microsoft.com/office/drawing/2014/main" id="{D3143AF6-8238-42B2-A24B-854A889ACCB9}"/>
            </a:ext>
          </a:extLst>
        </xdr:cNvPr>
        <xdr:cNvCxnSpPr/>
      </xdr:nvCxnSpPr>
      <xdr:spPr>
        <a:xfrm>
          <a:off x="13629640" y="10365105"/>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120650</xdr:rowOff>
    </xdr:from>
    <xdr:to>
      <xdr:col>76</xdr:col>
      <xdr:colOff>165100</xdr:colOff>
      <xdr:row>62</xdr:row>
      <xdr:rowOff>50800</xdr:rowOff>
    </xdr:to>
    <xdr:sp macro="" textlink="">
      <xdr:nvSpPr>
        <xdr:cNvPr id="644" name="楕円 643">
          <a:extLst>
            <a:ext uri="{FF2B5EF4-FFF2-40B4-BE49-F238E27FC236}">
              <a16:creationId xmlns:a16="http://schemas.microsoft.com/office/drawing/2014/main" id="{FC9282E7-7850-4A87-B64C-5BE72F880B04}"/>
            </a:ext>
          </a:extLst>
        </xdr:cNvPr>
        <xdr:cNvSpPr/>
      </xdr:nvSpPr>
      <xdr:spPr>
        <a:xfrm>
          <a:off x="12804140" y="10346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139065</xdr:rowOff>
    </xdr:from>
    <xdr:to>
      <xdr:col>81</xdr:col>
      <xdr:colOff>50800</xdr:colOff>
      <xdr:row>62</xdr:row>
      <xdr:rowOff>0</xdr:rowOff>
    </xdr:to>
    <xdr:cxnSp macro="">
      <xdr:nvCxnSpPr>
        <xdr:cNvPr id="645" name="直線コネクタ 644">
          <a:extLst>
            <a:ext uri="{FF2B5EF4-FFF2-40B4-BE49-F238E27FC236}">
              <a16:creationId xmlns:a16="http://schemas.microsoft.com/office/drawing/2014/main" id="{082E7AD6-219F-43E2-9534-036B612FB2BE}"/>
            </a:ext>
          </a:extLst>
        </xdr:cNvPr>
        <xdr:cNvCxnSpPr/>
      </xdr:nvCxnSpPr>
      <xdr:spPr>
        <a:xfrm flipV="1">
          <a:off x="12854940" y="10365105"/>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82550</xdr:rowOff>
    </xdr:from>
    <xdr:to>
      <xdr:col>72</xdr:col>
      <xdr:colOff>38100</xdr:colOff>
      <xdr:row>62</xdr:row>
      <xdr:rowOff>12700</xdr:rowOff>
    </xdr:to>
    <xdr:sp macro="" textlink="">
      <xdr:nvSpPr>
        <xdr:cNvPr id="646" name="楕円 645">
          <a:extLst>
            <a:ext uri="{FF2B5EF4-FFF2-40B4-BE49-F238E27FC236}">
              <a16:creationId xmlns:a16="http://schemas.microsoft.com/office/drawing/2014/main" id="{DF01D268-2588-4D77-ACBA-A25E6E2F2BA2}"/>
            </a:ext>
          </a:extLst>
        </xdr:cNvPr>
        <xdr:cNvSpPr/>
      </xdr:nvSpPr>
      <xdr:spPr>
        <a:xfrm>
          <a:off x="12029440" y="103085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133350</xdr:rowOff>
    </xdr:from>
    <xdr:to>
      <xdr:col>76</xdr:col>
      <xdr:colOff>114300</xdr:colOff>
      <xdr:row>62</xdr:row>
      <xdr:rowOff>0</xdr:rowOff>
    </xdr:to>
    <xdr:cxnSp macro="">
      <xdr:nvCxnSpPr>
        <xdr:cNvPr id="647" name="直線コネクタ 646">
          <a:extLst>
            <a:ext uri="{FF2B5EF4-FFF2-40B4-BE49-F238E27FC236}">
              <a16:creationId xmlns:a16="http://schemas.microsoft.com/office/drawing/2014/main" id="{40D2638C-6999-481E-8A46-67BAADA9AF00}"/>
            </a:ext>
          </a:extLst>
        </xdr:cNvPr>
        <xdr:cNvCxnSpPr/>
      </xdr:nvCxnSpPr>
      <xdr:spPr>
        <a:xfrm>
          <a:off x="12072620" y="10359390"/>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44450</xdr:rowOff>
    </xdr:from>
    <xdr:to>
      <xdr:col>67</xdr:col>
      <xdr:colOff>101600</xdr:colOff>
      <xdr:row>61</xdr:row>
      <xdr:rowOff>146050</xdr:rowOff>
    </xdr:to>
    <xdr:sp macro="" textlink="">
      <xdr:nvSpPr>
        <xdr:cNvPr id="648" name="楕円 647">
          <a:extLst>
            <a:ext uri="{FF2B5EF4-FFF2-40B4-BE49-F238E27FC236}">
              <a16:creationId xmlns:a16="http://schemas.microsoft.com/office/drawing/2014/main" id="{09D981DE-AFEB-40E3-8AFF-EE352E7D1E68}"/>
            </a:ext>
          </a:extLst>
        </xdr:cNvPr>
        <xdr:cNvSpPr/>
      </xdr:nvSpPr>
      <xdr:spPr>
        <a:xfrm>
          <a:off x="1123188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95250</xdr:rowOff>
    </xdr:from>
    <xdr:to>
      <xdr:col>71</xdr:col>
      <xdr:colOff>177800</xdr:colOff>
      <xdr:row>61</xdr:row>
      <xdr:rowOff>133350</xdr:rowOff>
    </xdr:to>
    <xdr:cxnSp macro="">
      <xdr:nvCxnSpPr>
        <xdr:cNvPr id="649" name="直線コネクタ 648">
          <a:extLst>
            <a:ext uri="{FF2B5EF4-FFF2-40B4-BE49-F238E27FC236}">
              <a16:creationId xmlns:a16="http://schemas.microsoft.com/office/drawing/2014/main" id="{F9A06EB5-4A2B-4CB0-8654-FE889085CB4B}"/>
            </a:ext>
          </a:extLst>
        </xdr:cNvPr>
        <xdr:cNvCxnSpPr/>
      </xdr:nvCxnSpPr>
      <xdr:spPr>
        <a:xfrm>
          <a:off x="11282680" y="1032129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33037</xdr:rowOff>
    </xdr:from>
    <xdr:ext cx="405111" cy="259045"/>
    <xdr:sp macro="" textlink="">
      <xdr:nvSpPr>
        <xdr:cNvPr id="650" name="n_1aveValue【保健センター・保健所】&#10;有形固定資産減価償却率">
          <a:extLst>
            <a:ext uri="{FF2B5EF4-FFF2-40B4-BE49-F238E27FC236}">
              <a16:creationId xmlns:a16="http://schemas.microsoft.com/office/drawing/2014/main" id="{63F92FE7-0AB0-4936-A9CC-443216587B39}"/>
            </a:ext>
          </a:extLst>
        </xdr:cNvPr>
        <xdr:cNvSpPr txBox="1"/>
      </xdr:nvSpPr>
      <xdr:spPr>
        <a:xfrm>
          <a:off x="13437244" y="975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170197</xdr:rowOff>
    </xdr:from>
    <xdr:ext cx="405111" cy="259045"/>
    <xdr:sp macro="" textlink="">
      <xdr:nvSpPr>
        <xdr:cNvPr id="651" name="n_2aveValue【保健センター・保健所】&#10;有形固定資産減価償却率">
          <a:extLst>
            <a:ext uri="{FF2B5EF4-FFF2-40B4-BE49-F238E27FC236}">
              <a16:creationId xmlns:a16="http://schemas.microsoft.com/office/drawing/2014/main" id="{4F278F80-2B67-4A1A-BAC7-E789B1C78E8D}"/>
            </a:ext>
          </a:extLst>
        </xdr:cNvPr>
        <xdr:cNvSpPr txBox="1"/>
      </xdr:nvSpPr>
      <xdr:spPr>
        <a:xfrm>
          <a:off x="1267524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135907</xdr:rowOff>
    </xdr:from>
    <xdr:ext cx="405111" cy="259045"/>
    <xdr:sp macro="" textlink="">
      <xdr:nvSpPr>
        <xdr:cNvPr id="652" name="n_3aveValue【保健センター・保健所】&#10;有形固定資産減価償却率">
          <a:extLst>
            <a:ext uri="{FF2B5EF4-FFF2-40B4-BE49-F238E27FC236}">
              <a16:creationId xmlns:a16="http://schemas.microsoft.com/office/drawing/2014/main" id="{971BC8F0-AAE1-4FE8-8154-9A802EC2BAD7}"/>
            </a:ext>
          </a:extLst>
        </xdr:cNvPr>
        <xdr:cNvSpPr txBox="1"/>
      </xdr:nvSpPr>
      <xdr:spPr>
        <a:xfrm>
          <a:off x="1190054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103522</xdr:rowOff>
    </xdr:from>
    <xdr:ext cx="405111" cy="259045"/>
    <xdr:sp macro="" textlink="">
      <xdr:nvSpPr>
        <xdr:cNvPr id="653" name="n_4aveValue【保健センター・保健所】&#10;有形固定資産減価償却率">
          <a:extLst>
            <a:ext uri="{FF2B5EF4-FFF2-40B4-BE49-F238E27FC236}">
              <a16:creationId xmlns:a16="http://schemas.microsoft.com/office/drawing/2014/main" id="{F4B6B340-1FA4-4B0F-87CB-06DA0EF4F8F6}"/>
            </a:ext>
          </a:extLst>
        </xdr:cNvPr>
        <xdr:cNvSpPr txBox="1"/>
      </xdr:nvSpPr>
      <xdr:spPr>
        <a:xfrm>
          <a:off x="11102984" y="965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9542</xdr:rowOff>
    </xdr:from>
    <xdr:ext cx="405111" cy="259045"/>
    <xdr:sp macro="" textlink="">
      <xdr:nvSpPr>
        <xdr:cNvPr id="654" name="n_1mainValue【保健センター・保健所】&#10;有形固定資産減価償却率">
          <a:extLst>
            <a:ext uri="{FF2B5EF4-FFF2-40B4-BE49-F238E27FC236}">
              <a16:creationId xmlns:a16="http://schemas.microsoft.com/office/drawing/2014/main" id="{5A6509EE-3D2A-40E6-A261-23F61DC109F2}"/>
            </a:ext>
          </a:extLst>
        </xdr:cNvPr>
        <xdr:cNvSpPr txBox="1"/>
      </xdr:nvSpPr>
      <xdr:spPr>
        <a:xfrm>
          <a:off x="13437244" y="1040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41927</xdr:rowOff>
    </xdr:from>
    <xdr:ext cx="405111" cy="259045"/>
    <xdr:sp macro="" textlink="">
      <xdr:nvSpPr>
        <xdr:cNvPr id="655" name="n_2mainValue【保健センター・保健所】&#10;有形固定資産減価償却率">
          <a:extLst>
            <a:ext uri="{FF2B5EF4-FFF2-40B4-BE49-F238E27FC236}">
              <a16:creationId xmlns:a16="http://schemas.microsoft.com/office/drawing/2014/main" id="{D371D3AC-6609-4C59-B31C-736B77194612}"/>
            </a:ext>
          </a:extLst>
        </xdr:cNvPr>
        <xdr:cNvSpPr txBox="1"/>
      </xdr:nvSpPr>
      <xdr:spPr>
        <a:xfrm>
          <a:off x="126752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3827</xdr:rowOff>
    </xdr:from>
    <xdr:ext cx="405111" cy="259045"/>
    <xdr:sp macro="" textlink="">
      <xdr:nvSpPr>
        <xdr:cNvPr id="656" name="n_3mainValue【保健センター・保健所】&#10;有形固定資産減価償却率">
          <a:extLst>
            <a:ext uri="{FF2B5EF4-FFF2-40B4-BE49-F238E27FC236}">
              <a16:creationId xmlns:a16="http://schemas.microsoft.com/office/drawing/2014/main" id="{05D21AD5-0A8D-4F67-B402-E07921B767F3}"/>
            </a:ext>
          </a:extLst>
        </xdr:cNvPr>
        <xdr:cNvSpPr txBox="1"/>
      </xdr:nvSpPr>
      <xdr:spPr>
        <a:xfrm>
          <a:off x="119005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137177</xdr:rowOff>
    </xdr:from>
    <xdr:ext cx="405111" cy="259045"/>
    <xdr:sp macro="" textlink="">
      <xdr:nvSpPr>
        <xdr:cNvPr id="657" name="n_4mainValue【保健センター・保健所】&#10;有形固定資産減価償却率">
          <a:extLst>
            <a:ext uri="{FF2B5EF4-FFF2-40B4-BE49-F238E27FC236}">
              <a16:creationId xmlns:a16="http://schemas.microsoft.com/office/drawing/2014/main" id="{6B1A3FB9-BE5D-4F8D-812E-24134F7C9EE6}"/>
            </a:ext>
          </a:extLst>
        </xdr:cNvPr>
        <xdr:cNvSpPr txBox="1"/>
      </xdr:nvSpPr>
      <xdr:spPr>
        <a:xfrm>
          <a:off x="1110298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8" name="正方形/長方形 657">
          <a:extLst>
            <a:ext uri="{FF2B5EF4-FFF2-40B4-BE49-F238E27FC236}">
              <a16:creationId xmlns:a16="http://schemas.microsoft.com/office/drawing/2014/main" id="{DE557EBA-F3E8-48BB-9CCB-FF0B2F5FC93D}"/>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9" name="正方形/長方形 658">
          <a:extLst>
            <a:ext uri="{FF2B5EF4-FFF2-40B4-BE49-F238E27FC236}">
              <a16:creationId xmlns:a16="http://schemas.microsoft.com/office/drawing/2014/main" id="{C3E05DFC-8129-4585-B18F-6B437EB8C8F2}"/>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0" name="正方形/長方形 659">
          <a:extLst>
            <a:ext uri="{FF2B5EF4-FFF2-40B4-BE49-F238E27FC236}">
              <a16:creationId xmlns:a16="http://schemas.microsoft.com/office/drawing/2014/main" id="{4B2B5092-CDF1-4284-A595-48BF5832FEBD}"/>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1" name="正方形/長方形 660">
          <a:extLst>
            <a:ext uri="{FF2B5EF4-FFF2-40B4-BE49-F238E27FC236}">
              <a16:creationId xmlns:a16="http://schemas.microsoft.com/office/drawing/2014/main" id="{917C67B4-0328-43ED-BB63-2B29D715C452}"/>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2" name="正方形/長方形 661">
          <a:extLst>
            <a:ext uri="{FF2B5EF4-FFF2-40B4-BE49-F238E27FC236}">
              <a16:creationId xmlns:a16="http://schemas.microsoft.com/office/drawing/2014/main" id="{368B6486-7C1B-48D7-A6FF-0B22FED26A25}"/>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3" name="正方形/長方形 662">
          <a:extLst>
            <a:ext uri="{FF2B5EF4-FFF2-40B4-BE49-F238E27FC236}">
              <a16:creationId xmlns:a16="http://schemas.microsoft.com/office/drawing/2014/main" id="{03F3BE5B-5EAE-49B5-B187-68AF01E221CF}"/>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4" name="正方形/長方形 663">
          <a:extLst>
            <a:ext uri="{FF2B5EF4-FFF2-40B4-BE49-F238E27FC236}">
              <a16:creationId xmlns:a16="http://schemas.microsoft.com/office/drawing/2014/main" id="{CA5C0C1B-9B26-430C-98DD-E0BC7F149582}"/>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5" name="正方形/長方形 664">
          <a:extLst>
            <a:ext uri="{FF2B5EF4-FFF2-40B4-BE49-F238E27FC236}">
              <a16:creationId xmlns:a16="http://schemas.microsoft.com/office/drawing/2014/main" id="{D00A7F4C-EA1A-4521-8DB3-DFB53B50C0F4}"/>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6" name="テキスト ボックス 665">
          <a:extLst>
            <a:ext uri="{FF2B5EF4-FFF2-40B4-BE49-F238E27FC236}">
              <a16:creationId xmlns:a16="http://schemas.microsoft.com/office/drawing/2014/main" id="{B82B9000-5975-48C0-86DB-58DC496B2827}"/>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7" name="直線コネクタ 666">
          <a:extLst>
            <a:ext uri="{FF2B5EF4-FFF2-40B4-BE49-F238E27FC236}">
              <a16:creationId xmlns:a16="http://schemas.microsoft.com/office/drawing/2014/main" id="{AFC55449-B94C-4130-A5C3-FD2B09DB3AC7}"/>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8" name="直線コネクタ 667">
          <a:extLst>
            <a:ext uri="{FF2B5EF4-FFF2-40B4-BE49-F238E27FC236}">
              <a16:creationId xmlns:a16="http://schemas.microsoft.com/office/drawing/2014/main" id="{E132BE0A-9A85-4B0B-82F6-F1DB89FF57C1}"/>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9" name="テキスト ボックス 668">
          <a:extLst>
            <a:ext uri="{FF2B5EF4-FFF2-40B4-BE49-F238E27FC236}">
              <a16:creationId xmlns:a16="http://schemas.microsoft.com/office/drawing/2014/main" id="{923B65F1-119C-4C98-B8C9-A531A98EDFF8}"/>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0" name="直線コネクタ 669">
          <a:extLst>
            <a:ext uri="{FF2B5EF4-FFF2-40B4-BE49-F238E27FC236}">
              <a16:creationId xmlns:a16="http://schemas.microsoft.com/office/drawing/2014/main" id="{DEB0A9A1-B1F1-4D2A-8CBE-20B2CAAAB16B}"/>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1" name="テキスト ボックス 670">
          <a:extLst>
            <a:ext uri="{FF2B5EF4-FFF2-40B4-BE49-F238E27FC236}">
              <a16:creationId xmlns:a16="http://schemas.microsoft.com/office/drawing/2014/main" id="{E4E17851-EF24-448B-976C-1ADB2DB3D987}"/>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2" name="直線コネクタ 671">
          <a:extLst>
            <a:ext uri="{FF2B5EF4-FFF2-40B4-BE49-F238E27FC236}">
              <a16:creationId xmlns:a16="http://schemas.microsoft.com/office/drawing/2014/main" id="{36FE673D-44F0-4D74-8EFB-4C80AD1602A2}"/>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3" name="テキスト ボックス 672">
          <a:extLst>
            <a:ext uri="{FF2B5EF4-FFF2-40B4-BE49-F238E27FC236}">
              <a16:creationId xmlns:a16="http://schemas.microsoft.com/office/drawing/2014/main" id="{2F4E34E4-C18A-4381-88DA-5A9558926223}"/>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4" name="直線コネクタ 673">
          <a:extLst>
            <a:ext uri="{FF2B5EF4-FFF2-40B4-BE49-F238E27FC236}">
              <a16:creationId xmlns:a16="http://schemas.microsoft.com/office/drawing/2014/main" id="{AF1A04A8-EBE2-4DCF-BB29-8F002C8D9A2E}"/>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5" name="テキスト ボックス 674">
          <a:extLst>
            <a:ext uri="{FF2B5EF4-FFF2-40B4-BE49-F238E27FC236}">
              <a16:creationId xmlns:a16="http://schemas.microsoft.com/office/drawing/2014/main" id="{F1E36FAD-7E92-4ABE-A6FD-673CF88730B4}"/>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6" name="直線コネクタ 675">
          <a:extLst>
            <a:ext uri="{FF2B5EF4-FFF2-40B4-BE49-F238E27FC236}">
              <a16:creationId xmlns:a16="http://schemas.microsoft.com/office/drawing/2014/main" id="{F915EFE5-27B8-45AC-86A0-114FEA5D547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7" name="テキスト ボックス 676">
          <a:extLst>
            <a:ext uri="{FF2B5EF4-FFF2-40B4-BE49-F238E27FC236}">
              <a16:creationId xmlns:a16="http://schemas.microsoft.com/office/drawing/2014/main" id="{41F2BDA9-E58C-4957-814A-2B67A355C678}"/>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8" name="【保健センター・保健所】&#10;一人当たり面積グラフ枠">
          <a:extLst>
            <a:ext uri="{FF2B5EF4-FFF2-40B4-BE49-F238E27FC236}">
              <a16:creationId xmlns:a16="http://schemas.microsoft.com/office/drawing/2014/main" id="{5D452AE6-EA39-4B3A-8705-2F0C5E702D9B}"/>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121158</xdr:rowOff>
    </xdr:from>
    <xdr:to>
      <xdr:col>116</xdr:col>
      <xdr:colOff>62864</xdr:colOff>
      <xdr:row>63</xdr:row>
      <xdr:rowOff>125730</xdr:rowOff>
    </xdr:to>
    <xdr:cxnSp macro="">
      <xdr:nvCxnSpPr>
        <xdr:cNvPr id="679" name="直線コネクタ 678">
          <a:extLst>
            <a:ext uri="{FF2B5EF4-FFF2-40B4-BE49-F238E27FC236}">
              <a16:creationId xmlns:a16="http://schemas.microsoft.com/office/drawing/2014/main" id="{A4CC556E-9805-4A19-9727-7B7AC560349D}"/>
            </a:ext>
          </a:extLst>
        </xdr:cNvPr>
        <xdr:cNvCxnSpPr/>
      </xdr:nvCxnSpPr>
      <xdr:spPr>
        <a:xfrm flipV="1">
          <a:off x="19509104" y="9676638"/>
          <a:ext cx="0" cy="1010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80" name="【保健センター・保健所】&#10;一人当たり面積最小値テキスト">
          <a:extLst>
            <a:ext uri="{FF2B5EF4-FFF2-40B4-BE49-F238E27FC236}">
              <a16:creationId xmlns:a16="http://schemas.microsoft.com/office/drawing/2014/main" id="{94C21D2F-D6EA-472D-8069-14E84808DE07}"/>
            </a:ext>
          </a:extLst>
        </xdr:cNvPr>
        <xdr:cNvSpPr txBox="1"/>
      </xdr:nvSpPr>
      <xdr:spPr>
        <a:xfrm>
          <a:off x="19547840"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81" name="直線コネクタ 680">
          <a:extLst>
            <a:ext uri="{FF2B5EF4-FFF2-40B4-BE49-F238E27FC236}">
              <a16:creationId xmlns:a16="http://schemas.microsoft.com/office/drawing/2014/main" id="{E09071D7-AE44-46FD-8E78-1EDCD8EBDD62}"/>
            </a:ext>
          </a:extLst>
        </xdr:cNvPr>
        <xdr:cNvCxnSpPr/>
      </xdr:nvCxnSpPr>
      <xdr:spPr>
        <a:xfrm>
          <a:off x="19443700" y="10687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67835</xdr:rowOff>
    </xdr:from>
    <xdr:ext cx="469744" cy="259045"/>
    <xdr:sp macro="" textlink="">
      <xdr:nvSpPr>
        <xdr:cNvPr id="682" name="【保健センター・保健所】&#10;一人当たり面積最大値テキスト">
          <a:extLst>
            <a:ext uri="{FF2B5EF4-FFF2-40B4-BE49-F238E27FC236}">
              <a16:creationId xmlns:a16="http://schemas.microsoft.com/office/drawing/2014/main" id="{2EDDC4EA-06F1-48B3-A1DE-EF04556B8F9B}"/>
            </a:ext>
          </a:extLst>
        </xdr:cNvPr>
        <xdr:cNvSpPr txBox="1"/>
      </xdr:nvSpPr>
      <xdr:spPr>
        <a:xfrm>
          <a:off x="19547840" y="9455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121158</xdr:rowOff>
    </xdr:from>
    <xdr:to>
      <xdr:col>116</xdr:col>
      <xdr:colOff>152400</xdr:colOff>
      <xdr:row>57</xdr:row>
      <xdr:rowOff>121158</xdr:rowOff>
    </xdr:to>
    <xdr:cxnSp macro="">
      <xdr:nvCxnSpPr>
        <xdr:cNvPr id="683" name="直線コネクタ 682">
          <a:extLst>
            <a:ext uri="{FF2B5EF4-FFF2-40B4-BE49-F238E27FC236}">
              <a16:creationId xmlns:a16="http://schemas.microsoft.com/office/drawing/2014/main" id="{0982E2B5-D353-4549-A56C-08E2C21DAF26}"/>
            </a:ext>
          </a:extLst>
        </xdr:cNvPr>
        <xdr:cNvCxnSpPr/>
      </xdr:nvCxnSpPr>
      <xdr:spPr>
        <a:xfrm>
          <a:off x="19443700" y="9676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54373</xdr:rowOff>
    </xdr:from>
    <xdr:ext cx="469744" cy="259045"/>
    <xdr:sp macro="" textlink="">
      <xdr:nvSpPr>
        <xdr:cNvPr id="684" name="【保健センター・保健所】&#10;一人当たり面積平均値テキスト">
          <a:extLst>
            <a:ext uri="{FF2B5EF4-FFF2-40B4-BE49-F238E27FC236}">
              <a16:creationId xmlns:a16="http://schemas.microsoft.com/office/drawing/2014/main" id="{5F3BC6BA-CFDA-40F5-9C2B-B80BAA1A47E1}"/>
            </a:ext>
          </a:extLst>
        </xdr:cNvPr>
        <xdr:cNvSpPr txBox="1"/>
      </xdr:nvSpPr>
      <xdr:spPr>
        <a:xfrm>
          <a:off x="19547840" y="102804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685" name="フローチャート: 判断 684">
          <a:extLst>
            <a:ext uri="{FF2B5EF4-FFF2-40B4-BE49-F238E27FC236}">
              <a16:creationId xmlns:a16="http://schemas.microsoft.com/office/drawing/2014/main" id="{5F2586E6-5B38-459F-AA0F-39038A14AFC1}"/>
            </a:ext>
          </a:extLst>
        </xdr:cNvPr>
        <xdr:cNvSpPr/>
      </xdr:nvSpPr>
      <xdr:spPr>
        <a:xfrm>
          <a:off x="19458940" y="104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686" name="フローチャート: 判断 685">
          <a:extLst>
            <a:ext uri="{FF2B5EF4-FFF2-40B4-BE49-F238E27FC236}">
              <a16:creationId xmlns:a16="http://schemas.microsoft.com/office/drawing/2014/main" id="{C3A1FD90-FDBC-4544-A8C1-0A9FCD479FC2}"/>
            </a:ext>
          </a:extLst>
        </xdr:cNvPr>
        <xdr:cNvSpPr/>
      </xdr:nvSpPr>
      <xdr:spPr>
        <a:xfrm>
          <a:off x="18735040" y="104251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687" name="フローチャート: 判断 686">
          <a:extLst>
            <a:ext uri="{FF2B5EF4-FFF2-40B4-BE49-F238E27FC236}">
              <a16:creationId xmlns:a16="http://schemas.microsoft.com/office/drawing/2014/main" id="{5ACFCB74-AE03-4C4C-9B77-50686C80F96A}"/>
            </a:ext>
          </a:extLst>
        </xdr:cNvPr>
        <xdr:cNvSpPr/>
      </xdr:nvSpPr>
      <xdr:spPr>
        <a:xfrm>
          <a:off x="17937480" y="104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688" name="フローチャート: 判断 687">
          <a:extLst>
            <a:ext uri="{FF2B5EF4-FFF2-40B4-BE49-F238E27FC236}">
              <a16:creationId xmlns:a16="http://schemas.microsoft.com/office/drawing/2014/main" id="{2A022F17-2E02-428B-9FEE-60FCCC1695E3}"/>
            </a:ext>
          </a:extLst>
        </xdr:cNvPr>
        <xdr:cNvSpPr/>
      </xdr:nvSpPr>
      <xdr:spPr>
        <a:xfrm>
          <a:off x="17162780" y="10429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8636</xdr:rowOff>
    </xdr:from>
    <xdr:to>
      <xdr:col>98</xdr:col>
      <xdr:colOff>38100</xdr:colOff>
      <xdr:row>62</xdr:row>
      <xdr:rowOff>110236</xdr:rowOff>
    </xdr:to>
    <xdr:sp macro="" textlink="">
      <xdr:nvSpPr>
        <xdr:cNvPr id="689" name="フローチャート: 判断 688">
          <a:extLst>
            <a:ext uri="{FF2B5EF4-FFF2-40B4-BE49-F238E27FC236}">
              <a16:creationId xmlns:a16="http://schemas.microsoft.com/office/drawing/2014/main" id="{9D6DAADB-EE96-4849-8FF0-D8A7174FA995}"/>
            </a:ext>
          </a:extLst>
        </xdr:cNvPr>
        <xdr:cNvSpPr/>
      </xdr:nvSpPr>
      <xdr:spPr>
        <a:xfrm>
          <a:off x="16388080" y="104023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E7949460-D2DB-4A16-913E-3FB9895545C4}"/>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E4DCC585-57AF-48C6-9B9B-8AA2C945680D}"/>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A5132357-8E8B-4D5A-8748-C4988E3E5165}"/>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C2C46141-5BF7-4732-ACF1-7BBC5385391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5B1B095C-638B-48E7-A296-465392791964}"/>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24638</xdr:rowOff>
    </xdr:from>
    <xdr:to>
      <xdr:col>116</xdr:col>
      <xdr:colOff>114300</xdr:colOff>
      <xdr:row>63</xdr:row>
      <xdr:rowOff>126238</xdr:rowOff>
    </xdr:to>
    <xdr:sp macro="" textlink="">
      <xdr:nvSpPr>
        <xdr:cNvPr id="695" name="楕円 694">
          <a:extLst>
            <a:ext uri="{FF2B5EF4-FFF2-40B4-BE49-F238E27FC236}">
              <a16:creationId xmlns:a16="http://schemas.microsoft.com/office/drawing/2014/main" id="{26FAFE96-2D40-408A-B6E1-EAB5CDDD3344}"/>
            </a:ext>
          </a:extLst>
        </xdr:cNvPr>
        <xdr:cNvSpPr/>
      </xdr:nvSpPr>
      <xdr:spPr>
        <a:xfrm>
          <a:off x="19458940" y="1058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111015</xdr:rowOff>
    </xdr:from>
    <xdr:ext cx="469744" cy="259045"/>
    <xdr:sp macro="" textlink="">
      <xdr:nvSpPr>
        <xdr:cNvPr id="696" name="【保健センター・保健所】&#10;一人当たり面積該当値テキスト">
          <a:extLst>
            <a:ext uri="{FF2B5EF4-FFF2-40B4-BE49-F238E27FC236}">
              <a16:creationId xmlns:a16="http://schemas.microsoft.com/office/drawing/2014/main" id="{517471CD-AA8A-41C8-909C-8D6DCAFDA327}"/>
            </a:ext>
          </a:extLst>
        </xdr:cNvPr>
        <xdr:cNvSpPr txBox="1"/>
      </xdr:nvSpPr>
      <xdr:spPr>
        <a:xfrm>
          <a:off x="19547840" y="1050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24638</xdr:rowOff>
    </xdr:from>
    <xdr:to>
      <xdr:col>112</xdr:col>
      <xdr:colOff>38100</xdr:colOff>
      <xdr:row>63</xdr:row>
      <xdr:rowOff>126238</xdr:rowOff>
    </xdr:to>
    <xdr:sp macro="" textlink="">
      <xdr:nvSpPr>
        <xdr:cNvPr id="697" name="楕円 696">
          <a:extLst>
            <a:ext uri="{FF2B5EF4-FFF2-40B4-BE49-F238E27FC236}">
              <a16:creationId xmlns:a16="http://schemas.microsoft.com/office/drawing/2014/main" id="{169FAC11-1CAD-43D5-BC7E-93093A728ABC}"/>
            </a:ext>
          </a:extLst>
        </xdr:cNvPr>
        <xdr:cNvSpPr/>
      </xdr:nvSpPr>
      <xdr:spPr>
        <a:xfrm>
          <a:off x="18735040" y="105859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75438</xdr:rowOff>
    </xdr:from>
    <xdr:to>
      <xdr:col>116</xdr:col>
      <xdr:colOff>63500</xdr:colOff>
      <xdr:row>63</xdr:row>
      <xdr:rowOff>75438</xdr:rowOff>
    </xdr:to>
    <xdr:cxnSp macro="">
      <xdr:nvCxnSpPr>
        <xdr:cNvPr id="698" name="直線コネクタ 697">
          <a:extLst>
            <a:ext uri="{FF2B5EF4-FFF2-40B4-BE49-F238E27FC236}">
              <a16:creationId xmlns:a16="http://schemas.microsoft.com/office/drawing/2014/main" id="{534A7962-D5DE-4BDA-87DB-195371A67C33}"/>
            </a:ext>
          </a:extLst>
        </xdr:cNvPr>
        <xdr:cNvCxnSpPr/>
      </xdr:nvCxnSpPr>
      <xdr:spPr>
        <a:xfrm>
          <a:off x="18778220" y="1063675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24638</xdr:rowOff>
    </xdr:from>
    <xdr:to>
      <xdr:col>107</xdr:col>
      <xdr:colOff>101600</xdr:colOff>
      <xdr:row>63</xdr:row>
      <xdr:rowOff>126238</xdr:rowOff>
    </xdr:to>
    <xdr:sp macro="" textlink="">
      <xdr:nvSpPr>
        <xdr:cNvPr id="699" name="楕円 698">
          <a:extLst>
            <a:ext uri="{FF2B5EF4-FFF2-40B4-BE49-F238E27FC236}">
              <a16:creationId xmlns:a16="http://schemas.microsoft.com/office/drawing/2014/main" id="{DC672649-15D3-42AD-85B4-34479BA780EB}"/>
            </a:ext>
          </a:extLst>
        </xdr:cNvPr>
        <xdr:cNvSpPr/>
      </xdr:nvSpPr>
      <xdr:spPr>
        <a:xfrm>
          <a:off x="17937480" y="1058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75438</xdr:rowOff>
    </xdr:from>
    <xdr:to>
      <xdr:col>111</xdr:col>
      <xdr:colOff>177800</xdr:colOff>
      <xdr:row>63</xdr:row>
      <xdr:rowOff>75438</xdr:rowOff>
    </xdr:to>
    <xdr:cxnSp macro="">
      <xdr:nvCxnSpPr>
        <xdr:cNvPr id="700" name="直線コネクタ 699">
          <a:extLst>
            <a:ext uri="{FF2B5EF4-FFF2-40B4-BE49-F238E27FC236}">
              <a16:creationId xmlns:a16="http://schemas.microsoft.com/office/drawing/2014/main" id="{32141323-B35D-4F42-8E48-8062EE58F666}"/>
            </a:ext>
          </a:extLst>
        </xdr:cNvPr>
        <xdr:cNvCxnSpPr/>
      </xdr:nvCxnSpPr>
      <xdr:spPr>
        <a:xfrm>
          <a:off x="17988280" y="1063675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24638</xdr:rowOff>
    </xdr:from>
    <xdr:to>
      <xdr:col>102</xdr:col>
      <xdr:colOff>165100</xdr:colOff>
      <xdr:row>63</xdr:row>
      <xdr:rowOff>126238</xdr:rowOff>
    </xdr:to>
    <xdr:sp macro="" textlink="">
      <xdr:nvSpPr>
        <xdr:cNvPr id="701" name="楕円 700">
          <a:extLst>
            <a:ext uri="{FF2B5EF4-FFF2-40B4-BE49-F238E27FC236}">
              <a16:creationId xmlns:a16="http://schemas.microsoft.com/office/drawing/2014/main" id="{D53EB778-6B66-45A9-A503-4DF494147654}"/>
            </a:ext>
          </a:extLst>
        </xdr:cNvPr>
        <xdr:cNvSpPr/>
      </xdr:nvSpPr>
      <xdr:spPr>
        <a:xfrm>
          <a:off x="17162780" y="1058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75438</xdr:rowOff>
    </xdr:from>
    <xdr:to>
      <xdr:col>107</xdr:col>
      <xdr:colOff>50800</xdr:colOff>
      <xdr:row>63</xdr:row>
      <xdr:rowOff>75438</xdr:rowOff>
    </xdr:to>
    <xdr:cxnSp macro="">
      <xdr:nvCxnSpPr>
        <xdr:cNvPr id="702" name="直線コネクタ 701">
          <a:extLst>
            <a:ext uri="{FF2B5EF4-FFF2-40B4-BE49-F238E27FC236}">
              <a16:creationId xmlns:a16="http://schemas.microsoft.com/office/drawing/2014/main" id="{205C7FDB-361E-4B6E-A165-36E934F90576}"/>
            </a:ext>
          </a:extLst>
        </xdr:cNvPr>
        <xdr:cNvCxnSpPr/>
      </xdr:nvCxnSpPr>
      <xdr:spPr>
        <a:xfrm>
          <a:off x="17213580" y="1063675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24638</xdr:rowOff>
    </xdr:from>
    <xdr:to>
      <xdr:col>98</xdr:col>
      <xdr:colOff>38100</xdr:colOff>
      <xdr:row>63</xdr:row>
      <xdr:rowOff>126238</xdr:rowOff>
    </xdr:to>
    <xdr:sp macro="" textlink="">
      <xdr:nvSpPr>
        <xdr:cNvPr id="703" name="楕円 702">
          <a:extLst>
            <a:ext uri="{FF2B5EF4-FFF2-40B4-BE49-F238E27FC236}">
              <a16:creationId xmlns:a16="http://schemas.microsoft.com/office/drawing/2014/main" id="{99557A06-AC58-462D-B82E-DA2A0A703C1B}"/>
            </a:ext>
          </a:extLst>
        </xdr:cNvPr>
        <xdr:cNvSpPr/>
      </xdr:nvSpPr>
      <xdr:spPr>
        <a:xfrm>
          <a:off x="16388080" y="105859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75438</xdr:rowOff>
    </xdr:from>
    <xdr:to>
      <xdr:col>102</xdr:col>
      <xdr:colOff>114300</xdr:colOff>
      <xdr:row>63</xdr:row>
      <xdr:rowOff>75438</xdr:rowOff>
    </xdr:to>
    <xdr:cxnSp macro="">
      <xdr:nvCxnSpPr>
        <xdr:cNvPr id="704" name="直線コネクタ 703">
          <a:extLst>
            <a:ext uri="{FF2B5EF4-FFF2-40B4-BE49-F238E27FC236}">
              <a16:creationId xmlns:a16="http://schemas.microsoft.com/office/drawing/2014/main" id="{3693A76A-1F33-4908-8F39-FF59464EDA3F}"/>
            </a:ext>
          </a:extLst>
        </xdr:cNvPr>
        <xdr:cNvCxnSpPr/>
      </xdr:nvCxnSpPr>
      <xdr:spPr>
        <a:xfrm>
          <a:off x="16431260" y="1063675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149623</xdr:rowOff>
    </xdr:from>
    <xdr:ext cx="469744" cy="259045"/>
    <xdr:sp macro="" textlink="">
      <xdr:nvSpPr>
        <xdr:cNvPr id="705" name="n_1aveValue【保健センター・保健所】&#10;一人当たり面積">
          <a:extLst>
            <a:ext uri="{FF2B5EF4-FFF2-40B4-BE49-F238E27FC236}">
              <a16:creationId xmlns:a16="http://schemas.microsoft.com/office/drawing/2014/main" id="{905A38A2-81B6-47E4-8175-1FF18E4EB05E}"/>
            </a:ext>
          </a:extLst>
        </xdr:cNvPr>
        <xdr:cNvSpPr txBox="1"/>
      </xdr:nvSpPr>
      <xdr:spPr>
        <a:xfrm>
          <a:off x="18561127" y="102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149623</xdr:rowOff>
    </xdr:from>
    <xdr:ext cx="469744" cy="259045"/>
    <xdr:sp macro="" textlink="">
      <xdr:nvSpPr>
        <xdr:cNvPr id="706" name="n_2aveValue【保健センター・保健所】&#10;一人当たり面積">
          <a:extLst>
            <a:ext uri="{FF2B5EF4-FFF2-40B4-BE49-F238E27FC236}">
              <a16:creationId xmlns:a16="http://schemas.microsoft.com/office/drawing/2014/main" id="{369C0DC7-4027-4E2E-A81D-658F1EF1E8B4}"/>
            </a:ext>
          </a:extLst>
        </xdr:cNvPr>
        <xdr:cNvSpPr txBox="1"/>
      </xdr:nvSpPr>
      <xdr:spPr>
        <a:xfrm>
          <a:off x="17776267" y="102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154195</xdr:rowOff>
    </xdr:from>
    <xdr:ext cx="469744" cy="259045"/>
    <xdr:sp macro="" textlink="">
      <xdr:nvSpPr>
        <xdr:cNvPr id="707" name="n_3aveValue【保健センター・保健所】&#10;一人当たり面積">
          <a:extLst>
            <a:ext uri="{FF2B5EF4-FFF2-40B4-BE49-F238E27FC236}">
              <a16:creationId xmlns:a16="http://schemas.microsoft.com/office/drawing/2014/main" id="{40CA24DA-6EFF-4479-B115-36BC627A867A}"/>
            </a:ext>
          </a:extLst>
        </xdr:cNvPr>
        <xdr:cNvSpPr txBox="1"/>
      </xdr:nvSpPr>
      <xdr:spPr>
        <a:xfrm>
          <a:off x="17001567" y="1021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126763</xdr:rowOff>
    </xdr:from>
    <xdr:ext cx="469744" cy="259045"/>
    <xdr:sp macro="" textlink="">
      <xdr:nvSpPr>
        <xdr:cNvPr id="708" name="n_4aveValue【保健センター・保健所】&#10;一人当たり面積">
          <a:extLst>
            <a:ext uri="{FF2B5EF4-FFF2-40B4-BE49-F238E27FC236}">
              <a16:creationId xmlns:a16="http://schemas.microsoft.com/office/drawing/2014/main" id="{625AFF9F-EB80-4415-B1FF-AE36C4D0560A}"/>
            </a:ext>
          </a:extLst>
        </xdr:cNvPr>
        <xdr:cNvSpPr txBox="1"/>
      </xdr:nvSpPr>
      <xdr:spPr>
        <a:xfrm>
          <a:off x="16226867" y="1018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117365</xdr:rowOff>
    </xdr:from>
    <xdr:ext cx="469744" cy="259045"/>
    <xdr:sp macro="" textlink="">
      <xdr:nvSpPr>
        <xdr:cNvPr id="709" name="n_1mainValue【保健センター・保健所】&#10;一人当たり面積">
          <a:extLst>
            <a:ext uri="{FF2B5EF4-FFF2-40B4-BE49-F238E27FC236}">
              <a16:creationId xmlns:a16="http://schemas.microsoft.com/office/drawing/2014/main" id="{7513AAA5-42BE-41E6-B4E6-26D84A2EF014}"/>
            </a:ext>
          </a:extLst>
        </xdr:cNvPr>
        <xdr:cNvSpPr txBox="1"/>
      </xdr:nvSpPr>
      <xdr:spPr>
        <a:xfrm>
          <a:off x="18561127" y="1067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117365</xdr:rowOff>
    </xdr:from>
    <xdr:ext cx="469744" cy="259045"/>
    <xdr:sp macro="" textlink="">
      <xdr:nvSpPr>
        <xdr:cNvPr id="710" name="n_2mainValue【保健センター・保健所】&#10;一人当たり面積">
          <a:extLst>
            <a:ext uri="{FF2B5EF4-FFF2-40B4-BE49-F238E27FC236}">
              <a16:creationId xmlns:a16="http://schemas.microsoft.com/office/drawing/2014/main" id="{B0B3CA7B-08F5-4D53-B49F-CBE3A12D92CC}"/>
            </a:ext>
          </a:extLst>
        </xdr:cNvPr>
        <xdr:cNvSpPr txBox="1"/>
      </xdr:nvSpPr>
      <xdr:spPr>
        <a:xfrm>
          <a:off x="17776267" y="1067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117365</xdr:rowOff>
    </xdr:from>
    <xdr:ext cx="469744" cy="259045"/>
    <xdr:sp macro="" textlink="">
      <xdr:nvSpPr>
        <xdr:cNvPr id="711" name="n_3mainValue【保健センター・保健所】&#10;一人当たり面積">
          <a:extLst>
            <a:ext uri="{FF2B5EF4-FFF2-40B4-BE49-F238E27FC236}">
              <a16:creationId xmlns:a16="http://schemas.microsoft.com/office/drawing/2014/main" id="{EAB9676B-249E-4236-AEA7-A4218F19047E}"/>
            </a:ext>
          </a:extLst>
        </xdr:cNvPr>
        <xdr:cNvSpPr txBox="1"/>
      </xdr:nvSpPr>
      <xdr:spPr>
        <a:xfrm>
          <a:off x="17001567" y="1067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117365</xdr:rowOff>
    </xdr:from>
    <xdr:ext cx="469744" cy="259045"/>
    <xdr:sp macro="" textlink="">
      <xdr:nvSpPr>
        <xdr:cNvPr id="712" name="n_4mainValue【保健センター・保健所】&#10;一人当たり面積">
          <a:extLst>
            <a:ext uri="{FF2B5EF4-FFF2-40B4-BE49-F238E27FC236}">
              <a16:creationId xmlns:a16="http://schemas.microsoft.com/office/drawing/2014/main" id="{4FB03C73-09F7-4761-93B7-A5AB4216C3E6}"/>
            </a:ext>
          </a:extLst>
        </xdr:cNvPr>
        <xdr:cNvSpPr txBox="1"/>
      </xdr:nvSpPr>
      <xdr:spPr>
        <a:xfrm>
          <a:off x="16226867" y="1067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3" name="正方形/長方形 712">
          <a:extLst>
            <a:ext uri="{FF2B5EF4-FFF2-40B4-BE49-F238E27FC236}">
              <a16:creationId xmlns:a16="http://schemas.microsoft.com/office/drawing/2014/main" id="{B6DEE34D-181D-4F91-8761-60962139BEBC}"/>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4" name="正方形/長方形 713">
          <a:extLst>
            <a:ext uri="{FF2B5EF4-FFF2-40B4-BE49-F238E27FC236}">
              <a16:creationId xmlns:a16="http://schemas.microsoft.com/office/drawing/2014/main" id="{522AE499-F682-427E-A190-D4C2A1E098E1}"/>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5" name="正方形/長方形 714">
          <a:extLst>
            <a:ext uri="{FF2B5EF4-FFF2-40B4-BE49-F238E27FC236}">
              <a16:creationId xmlns:a16="http://schemas.microsoft.com/office/drawing/2014/main" id="{9FE95501-D925-4E27-AB9E-A0A6B95FBBFC}"/>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6" name="正方形/長方形 715">
          <a:extLst>
            <a:ext uri="{FF2B5EF4-FFF2-40B4-BE49-F238E27FC236}">
              <a16:creationId xmlns:a16="http://schemas.microsoft.com/office/drawing/2014/main" id="{4365C61F-E7EC-42E2-8D63-BAE6F520A7EB}"/>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7" name="正方形/長方形 716">
          <a:extLst>
            <a:ext uri="{FF2B5EF4-FFF2-40B4-BE49-F238E27FC236}">
              <a16:creationId xmlns:a16="http://schemas.microsoft.com/office/drawing/2014/main" id="{619DA03D-8BC2-41B5-96D7-B6A6BD407231}"/>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8" name="正方形/長方形 717">
          <a:extLst>
            <a:ext uri="{FF2B5EF4-FFF2-40B4-BE49-F238E27FC236}">
              <a16:creationId xmlns:a16="http://schemas.microsoft.com/office/drawing/2014/main" id="{16AFE3B2-6326-42F2-81CC-E509AF743B36}"/>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9" name="正方形/長方形 718">
          <a:extLst>
            <a:ext uri="{FF2B5EF4-FFF2-40B4-BE49-F238E27FC236}">
              <a16:creationId xmlns:a16="http://schemas.microsoft.com/office/drawing/2014/main" id="{80F8D821-A113-4177-80BA-D8C678A81484}"/>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0" name="正方形/長方形 719">
          <a:extLst>
            <a:ext uri="{FF2B5EF4-FFF2-40B4-BE49-F238E27FC236}">
              <a16:creationId xmlns:a16="http://schemas.microsoft.com/office/drawing/2014/main" id="{759601C0-FD76-4C8A-B0A9-5C879C1C355D}"/>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1" name="テキスト ボックス 720">
          <a:extLst>
            <a:ext uri="{FF2B5EF4-FFF2-40B4-BE49-F238E27FC236}">
              <a16:creationId xmlns:a16="http://schemas.microsoft.com/office/drawing/2014/main" id="{DE4A3B5F-F78A-47C9-9672-24083CAC5F51}"/>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2" name="直線コネクタ 721">
          <a:extLst>
            <a:ext uri="{FF2B5EF4-FFF2-40B4-BE49-F238E27FC236}">
              <a16:creationId xmlns:a16="http://schemas.microsoft.com/office/drawing/2014/main" id="{F8640735-F6F8-4314-BF37-111D3D1458C2}"/>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3" name="テキスト ボックス 722">
          <a:extLst>
            <a:ext uri="{FF2B5EF4-FFF2-40B4-BE49-F238E27FC236}">
              <a16:creationId xmlns:a16="http://schemas.microsoft.com/office/drawing/2014/main" id="{D5DE3C01-4099-4B03-8101-990C72C4DCFF}"/>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4" name="直線コネクタ 723">
          <a:extLst>
            <a:ext uri="{FF2B5EF4-FFF2-40B4-BE49-F238E27FC236}">
              <a16:creationId xmlns:a16="http://schemas.microsoft.com/office/drawing/2014/main" id="{E13B6C7E-706B-4153-B458-526623EB587D}"/>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5" name="テキスト ボックス 724">
          <a:extLst>
            <a:ext uri="{FF2B5EF4-FFF2-40B4-BE49-F238E27FC236}">
              <a16:creationId xmlns:a16="http://schemas.microsoft.com/office/drawing/2014/main" id="{8CF432A9-8411-4FB6-8A71-D04ED72C4370}"/>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6" name="直線コネクタ 725">
          <a:extLst>
            <a:ext uri="{FF2B5EF4-FFF2-40B4-BE49-F238E27FC236}">
              <a16:creationId xmlns:a16="http://schemas.microsoft.com/office/drawing/2014/main" id="{D5C0A96F-D0C2-497B-B4BC-D16067485E52}"/>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7" name="テキスト ボックス 726">
          <a:extLst>
            <a:ext uri="{FF2B5EF4-FFF2-40B4-BE49-F238E27FC236}">
              <a16:creationId xmlns:a16="http://schemas.microsoft.com/office/drawing/2014/main" id="{591E165A-5CC3-4FCD-B7CF-2D9B2CFCB792}"/>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8" name="直線コネクタ 727">
          <a:extLst>
            <a:ext uri="{FF2B5EF4-FFF2-40B4-BE49-F238E27FC236}">
              <a16:creationId xmlns:a16="http://schemas.microsoft.com/office/drawing/2014/main" id="{F8DBE814-FD8E-4380-B4F0-A9BB9A6D5880}"/>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9" name="テキスト ボックス 728">
          <a:extLst>
            <a:ext uri="{FF2B5EF4-FFF2-40B4-BE49-F238E27FC236}">
              <a16:creationId xmlns:a16="http://schemas.microsoft.com/office/drawing/2014/main" id="{61994C10-4D72-46F6-AED1-2EE87877F2EC}"/>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0" name="直線コネクタ 729">
          <a:extLst>
            <a:ext uri="{FF2B5EF4-FFF2-40B4-BE49-F238E27FC236}">
              <a16:creationId xmlns:a16="http://schemas.microsoft.com/office/drawing/2014/main" id="{9CF39A02-2139-4372-924C-DF0E92B04BCC}"/>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1" name="テキスト ボックス 730">
          <a:extLst>
            <a:ext uri="{FF2B5EF4-FFF2-40B4-BE49-F238E27FC236}">
              <a16:creationId xmlns:a16="http://schemas.microsoft.com/office/drawing/2014/main" id="{03D5A798-ECA2-45B0-8F9C-1360452702C9}"/>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2" name="直線コネクタ 731">
          <a:extLst>
            <a:ext uri="{FF2B5EF4-FFF2-40B4-BE49-F238E27FC236}">
              <a16:creationId xmlns:a16="http://schemas.microsoft.com/office/drawing/2014/main" id="{D7E477CA-C6A1-4D34-88DB-572F17635A3C}"/>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3" name="テキスト ボックス 732">
          <a:extLst>
            <a:ext uri="{FF2B5EF4-FFF2-40B4-BE49-F238E27FC236}">
              <a16:creationId xmlns:a16="http://schemas.microsoft.com/office/drawing/2014/main" id="{BCEA89F0-C4C8-47F5-94BC-81BD3D6D9B36}"/>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4" name="直線コネクタ 733">
          <a:extLst>
            <a:ext uri="{FF2B5EF4-FFF2-40B4-BE49-F238E27FC236}">
              <a16:creationId xmlns:a16="http://schemas.microsoft.com/office/drawing/2014/main" id="{3C6DA4BA-71BA-40FB-A756-1978233C7CC9}"/>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5" name="テキスト ボックス 734">
          <a:extLst>
            <a:ext uri="{FF2B5EF4-FFF2-40B4-BE49-F238E27FC236}">
              <a16:creationId xmlns:a16="http://schemas.microsoft.com/office/drawing/2014/main" id="{77D6200F-3CC3-4A14-95FE-C58273E45E0E}"/>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6" name="【消防施設】&#10;有形固定資産減価償却率グラフ枠">
          <a:extLst>
            <a:ext uri="{FF2B5EF4-FFF2-40B4-BE49-F238E27FC236}">
              <a16:creationId xmlns:a16="http://schemas.microsoft.com/office/drawing/2014/main" id="{E4A8B44E-64F2-4173-8E9C-04F5BA93E75E}"/>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737" name="直線コネクタ 736">
          <a:extLst>
            <a:ext uri="{FF2B5EF4-FFF2-40B4-BE49-F238E27FC236}">
              <a16:creationId xmlns:a16="http://schemas.microsoft.com/office/drawing/2014/main" id="{19A9104D-F0CB-4A12-93E8-3345E0E77B34}"/>
            </a:ext>
          </a:extLst>
        </xdr:cNvPr>
        <xdr:cNvCxnSpPr/>
      </xdr:nvCxnSpPr>
      <xdr:spPr>
        <a:xfrm flipV="1">
          <a:off x="14375764" y="13264515"/>
          <a:ext cx="0" cy="1209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738" name="【消防施設】&#10;有形固定資産減価償却率最小値テキスト">
          <a:extLst>
            <a:ext uri="{FF2B5EF4-FFF2-40B4-BE49-F238E27FC236}">
              <a16:creationId xmlns:a16="http://schemas.microsoft.com/office/drawing/2014/main" id="{3C4B7979-5F7D-4DF4-A54F-6A16BE0FACDD}"/>
            </a:ext>
          </a:extLst>
        </xdr:cNvPr>
        <xdr:cNvSpPr txBox="1"/>
      </xdr:nvSpPr>
      <xdr:spPr>
        <a:xfrm>
          <a:off x="14414500" y="1447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739" name="直線コネクタ 738">
          <a:extLst>
            <a:ext uri="{FF2B5EF4-FFF2-40B4-BE49-F238E27FC236}">
              <a16:creationId xmlns:a16="http://schemas.microsoft.com/office/drawing/2014/main" id="{0B74CE75-E0AD-453E-B3C8-70C1003A5795}"/>
            </a:ext>
          </a:extLst>
        </xdr:cNvPr>
        <xdr:cNvCxnSpPr/>
      </xdr:nvCxnSpPr>
      <xdr:spPr>
        <a:xfrm>
          <a:off x="14287500" y="1447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740" name="【消防施設】&#10;有形固定資産減価償却率最大値テキスト">
          <a:extLst>
            <a:ext uri="{FF2B5EF4-FFF2-40B4-BE49-F238E27FC236}">
              <a16:creationId xmlns:a16="http://schemas.microsoft.com/office/drawing/2014/main" id="{4BBD51E5-4201-4E56-889B-311D4E7265BC}"/>
            </a:ext>
          </a:extLst>
        </xdr:cNvPr>
        <xdr:cNvSpPr txBox="1"/>
      </xdr:nvSpPr>
      <xdr:spPr>
        <a:xfrm>
          <a:off x="14414500" y="1304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741" name="直線コネクタ 740">
          <a:extLst>
            <a:ext uri="{FF2B5EF4-FFF2-40B4-BE49-F238E27FC236}">
              <a16:creationId xmlns:a16="http://schemas.microsoft.com/office/drawing/2014/main" id="{B62D7B33-2EFB-402B-8D08-4AD3B7D8F547}"/>
            </a:ext>
          </a:extLst>
        </xdr:cNvPr>
        <xdr:cNvCxnSpPr/>
      </xdr:nvCxnSpPr>
      <xdr:spPr>
        <a:xfrm>
          <a:off x="14287500" y="13264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742" name="【消防施設】&#10;有形固定資産減価償却率平均値テキスト">
          <a:extLst>
            <a:ext uri="{FF2B5EF4-FFF2-40B4-BE49-F238E27FC236}">
              <a16:creationId xmlns:a16="http://schemas.microsoft.com/office/drawing/2014/main" id="{612D529A-EDE3-4B3F-B961-DFDFC86B1477}"/>
            </a:ext>
          </a:extLst>
        </xdr:cNvPr>
        <xdr:cNvSpPr txBox="1"/>
      </xdr:nvSpPr>
      <xdr:spPr>
        <a:xfrm>
          <a:off x="14414500" y="13535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743" name="フローチャート: 判断 742">
          <a:extLst>
            <a:ext uri="{FF2B5EF4-FFF2-40B4-BE49-F238E27FC236}">
              <a16:creationId xmlns:a16="http://schemas.microsoft.com/office/drawing/2014/main" id="{DEFCF330-5A86-4D1F-8E5B-1E9135E768E7}"/>
            </a:ext>
          </a:extLst>
        </xdr:cNvPr>
        <xdr:cNvSpPr/>
      </xdr:nvSpPr>
      <xdr:spPr>
        <a:xfrm>
          <a:off x="14325600" y="136804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744" name="フローチャート: 判断 743">
          <a:extLst>
            <a:ext uri="{FF2B5EF4-FFF2-40B4-BE49-F238E27FC236}">
              <a16:creationId xmlns:a16="http://schemas.microsoft.com/office/drawing/2014/main" id="{BEA63A58-B19B-4927-8B9E-1E5D6E64FF59}"/>
            </a:ext>
          </a:extLst>
        </xdr:cNvPr>
        <xdr:cNvSpPr/>
      </xdr:nvSpPr>
      <xdr:spPr>
        <a:xfrm>
          <a:off x="13578840" y="136652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745" name="フローチャート: 判断 744">
          <a:extLst>
            <a:ext uri="{FF2B5EF4-FFF2-40B4-BE49-F238E27FC236}">
              <a16:creationId xmlns:a16="http://schemas.microsoft.com/office/drawing/2014/main" id="{6F0BD86D-D888-40AA-8B5B-6F3B69D4E8A3}"/>
            </a:ext>
          </a:extLst>
        </xdr:cNvPr>
        <xdr:cNvSpPr/>
      </xdr:nvSpPr>
      <xdr:spPr>
        <a:xfrm>
          <a:off x="12804140" y="1363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10161</xdr:rowOff>
    </xdr:from>
    <xdr:to>
      <xdr:col>72</xdr:col>
      <xdr:colOff>38100</xdr:colOff>
      <xdr:row>81</xdr:row>
      <xdr:rowOff>111761</xdr:rowOff>
    </xdr:to>
    <xdr:sp macro="" textlink="">
      <xdr:nvSpPr>
        <xdr:cNvPr id="746" name="フローチャート: 判断 745">
          <a:extLst>
            <a:ext uri="{FF2B5EF4-FFF2-40B4-BE49-F238E27FC236}">
              <a16:creationId xmlns:a16="http://schemas.microsoft.com/office/drawing/2014/main" id="{904D1334-31A0-4591-860A-8B49366129B3}"/>
            </a:ext>
          </a:extLst>
        </xdr:cNvPr>
        <xdr:cNvSpPr/>
      </xdr:nvSpPr>
      <xdr:spPr>
        <a:xfrm>
          <a:off x="12029440" y="1358900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19686</xdr:rowOff>
    </xdr:from>
    <xdr:to>
      <xdr:col>67</xdr:col>
      <xdr:colOff>101600</xdr:colOff>
      <xdr:row>81</xdr:row>
      <xdr:rowOff>121286</xdr:rowOff>
    </xdr:to>
    <xdr:sp macro="" textlink="">
      <xdr:nvSpPr>
        <xdr:cNvPr id="747" name="フローチャート: 判断 746">
          <a:extLst>
            <a:ext uri="{FF2B5EF4-FFF2-40B4-BE49-F238E27FC236}">
              <a16:creationId xmlns:a16="http://schemas.microsoft.com/office/drawing/2014/main" id="{30947EEE-9F34-4236-BE42-9DD9C874FACE}"/>
            </a:ext>
          </a:extLst>
        </xdr:cNvPr>
        <xdr:cNvSpPr/>
      </xdr:nvSpPr>
      <xdr:spPr>
        <a:xfrm>
          <a:off x="11231880" y="1359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73654B2E-750A-4C30-8BBA-1547BD1BA4D9}"/>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29500221-5ED8-41D3-8417-A57C79DC4D7A}"/>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5DE2EDBB-8547-46EF-B6B9-948050F5B0D6}"/>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6BEDC438-9CD5-4767-9013-A2228EBB877F}"/>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73EE29DE-2D21-4391-B85E-C1A5FF90BB79}"/>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122555</xdr:rowOff>
    </xdr:from>
    <xdr:to>
      <xdr:col>85</xdr:col>
      <xdr:colOff>177800</xdr:colOff>
      <xdr:row>82</xdr:row>
      <xdr:rowOff>52705</xdr:rowOff>
    </xdr:to>
    <xdr:sp macro="" textlink="">
      <xdr:nvSpPr>
        <xdr:cNvPr id="753" name="楕円 752">
          <a:extLst>
            <a:ext uri="{FF2B5EF4-FFF2-40B4-BE49-F238E27FC236}">
              <a16:creationId xmlns:a16="http://schemas.microsoft.com/office/drawing/2014/main" id="{31114AA1-6848-4948-8B27-050D9415CDCB}"/>
            </a:ext>
          </a:extLst>
        </xdr:cNvPr>
        <xdr:cNvSpPr/>
      </xdr:nvSpPr>
      <xdr:spPr>
        <a:xfrm>
          <a:off x="14325600" y="1370139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100982</xdr:rowOff>
    </xdr:from>
    <xdr:ext cx="405111" cy="259045"/>
    <xdr:sp macro="" textlink="">
      <xdr:nvSpPr>
        <xdr:cNvPr id="754" name="【消防施設】&#10;有形固定資産減価償却率該当値テキスト">
          <a:extLst>
            <a:ext uri="{FF2B5EF4-FFF2-40B4-BE49-F238E27FC236}">
              <a16:creationId xmlns:a16="http://schemas.microsoft.com/office/drawing/2014/main" id="{496A8373-6EB1-49F4-B74E-EC6B7B74B404}"/>
            </a:ext>
          </a:extLst>
        </xdr:cNvPr>
        <xdr:cNvSpPr txBox="1"/>
      </xdr:nvSpPr>
      <xdr:spPr>
        <a:xfrm>
          <a:off x="14414500" y="13679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86361</xdr:rowOff>
    </xdr:from>
    <xdr:to>
      <xdr:col>81</xdr:col>
      <xdr:colOff>101600</xdr:colOff>
      <xdr:row>82</xdr:row>
      <xdr:rowOff>16511</xdr:rowOff>
    </xdr:to>
    <xdr:sp macro="" textlink="">
      <xdr:nvSpPr>
        <xdr:cNvPr id="755" name="楕円 754">
          <a:extLst>
            <a:ext uri="{FF2B5EF4-FFF2-40B4-BE49-F238E27FC236}">
              <a16:creationId xmlns:a16="http://schemas.microsoft.com/office/drawing/2014/main" id="{00AF39E9-4C73-4CAF-BA2D-CB899739C8F3}"/>
            </a:ext>
          </a:extLst>
        </xdr:cNvPr>
        <xdr:cNvSpPr/>
      </xdr:nvSpPr>
      <xdr:spPr>
        <a:xfrm>
          <a:off x="13578840" y="136652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137161</xdr:rowOff>
    </xdr:from>
    <xdr:to>
      <xdr:col>85</xdr:col>
      <xdr:colOff>127000</xdr:colOff>
      <xdr:row>82</xdr:row>
      <xdr:rowOff>1905</xdr:rowOff>
    </xdr:to>
    <xdr:cxnSp macro="">
      <xdr:nvCxnSpPr>
        <xdr:cNvPr id="756" name="直線コネクタ 755">
          <a:extLst>
            <a:ext uri="{FF2B5EF4-FFF2-40B4-BE49-F238E27FC236}">
              <a16:creationId xmlns:a16="http://schemas.microsoft.com/office/drawing/2014/main" id="{38F2FFCD-734B-43A7-A319-41403D92C0E5}"/>
            </a:ext>
          </a:extLst>
        </xdr:cNvPr>
        <xdr:cNvCxnSpPr/>
      </xdr:nvCxnSpPr>
      <xdr:spPr>
        <a:xfrm>
          <a:off x="13629640" y="13716001"/>
          <a:ext cx="74676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44450</xdr:rowOff>
    </xdr:from>
    <xdr:to>
      <xdr:col>76</xdr:col>
      <xdr:colOff>165100</xdr:colOff>
      <xdr:row>81</xdr:row>
      <xdr:rowOff>146050</xdr:rowOff>
    </xdr:to>
    <xdr:sp macro="" textlink="">
      <xdr:nvSpPr>
        <xdr:cNvPr id="757" name="楕円 756">
          <a:extLst>
            <a:ext uri="{FF2B5EF4-FFF2-40B4-BE49-F238E27FC236}">
              <a16:creationId xmlns:a16="http://schemas.microsoft.com/office/drawing/2014/main" id="{DCBB9B66-280B-44C8-98BC-8FC68D234BD2}"/>
            </a:ext>
          </a:extLst>
        </xdr:cNvPr>
        <xdr:cNvSpPr/>
      </xdr:nvSpPr>
      <xdr:spPr>
        <a:xfrm>
          <a:off x="12804140" y="1362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95250</xdr:rowOff>
    </xdr:from>
    <xdr:to>
      <xdr:col>81</xdr:col>
      <xdr:colOff>50800</xdr:colOff>
      <xdr:row>81</xdr:row>
      <xdr:rowOff>137161</xdr:rowOff>
    </xdr:to>
    <xdr:cxnSp macro="">
      <xdr:nvCxnSpPr>
        <xdr:cNvPr id="758" name="直線コネクタ 757">
          <a:extLst>
            <a:ext uri="{FF2B5EF4-FFF2-40B4-BE49-F238E27FC236}">
              <a16:creationId xmlns:a16="http://schemas.microsoft.com/office/drawing/2014/main" id="{BD87D2BE-80D9-4AA6-B203-ED16CBF12FAF}"/>
            </a:ext>
          </a:extLst>
        </xdr:cNvPr>
        <xdr:cNvCxnSpPr/>
      </xdr:nvCxnSpPr>
      <xdr:spPr>
        <a:xfrm>
          <a:off x="12854940" y="13674090"/>
          <a:ext cx="7747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4445</xdr:rowOff>
    </xdr:from>
    <xdr:to>
      <xdr:col>72</xdr:col>
      <xdr:colOff>38100</xdr:colOff>
      <xdr:row>81</xdr:row>
      <xdr:rowOff>106045</xdr:rowOff>
    </xdr:to>
    <xdr:sp macro="" textlink="">
      <xdr:nvSpPr>
        <xdr:cNvPr id="759" name="楕円 758">
          <a:extLst>
            <a:ext uri="{FF2B5EF4-FFF2-40B4-BE49-F238E27FC236}">
              <a16:creationId xmlns:a16="http://schemas.microsoft.com/office/drawing/2014/main" id="{F6F9F92E-BB60-40D3-84B5-80F61DC85C82}"/>
            </a:ext>
          </a:extLst>
        </xdr:cNvPr>
        <xdr:cNvSpPr/>
      </xdr:nvSpPr>
      <xdr:spPr>
        <a:xfrm>
          <a:off x="12029440" y="135832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55245</xdr:rowOff>
    </xdr:from>
    <xdr:to>
      <xdr:col>76</xdr:col>
      <xdr:colOff>114300</xdr:colOff>
      <xdr:row>81</xdr:row>
      <xdr:rowOff>95250</xdr:rowOff>
    </xdr:to>
    <xdr:cxnSp macro="">
      <xdr:nvCxnSpPr>
        <xdr:cNvPr id="760" name="直線コネクタ 759">
          <a:extLst>
            <a:ext uri="{FF2B5EF4-FFF2-40B4-BE49-F238E27FC236}">
              <a16:creationId xmlns:a16="http://schemas.microsoft.com/office/drawing/2014/main" id="{3A59B49B-3F06-4EDF-8AF6-9578261A3B42}"/>
            </a:ext>
          </a:extLst>
        </xdr:cNvPr>
        <xdr:cNvCxnSpPr/>
      </xdr:nvCxnSpPr>
      <xdr:spPr>
        <a:xfrm>
          <a:off x="12072620" y="13634085"/>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135889</xdr:rowOff>
    </xdr:from>
    <xdr:to>
      <xdr:col>67</xdr:col>
      <xdr:colOff>101600</xdr:colOff>
      <xdr:row>81</xdr:row>
      <xdr:rowOff>66039</xdr:rowOff>
    </xdr:to>
    <xdr:sp macro="" textlink="">
      <xdr:nvSpPr>
        <xdr:cNvPr id="761" name="楕円 760">
          <a:extLst>
            <a:ext uri="{FF2B5EF4-FFF2-40B4-BE49-F238E27FC236}">
              <a16:creationId xmlns:a16="http://schemas.microsoft.com/office/drawing/2014/main" id="{1E1D2242-05BE-4024-9398-92FD8C599BBC}"/>
            </a:ext>
          </a:extLst>
        </xdr:cNvPr>
        <xdr:cNvSpPr/>
      </xdr:nvSpPr>
      <xdr:spPr>
        <a:xfrm>
          <a:off x="11231880" y="135470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15239</xdr:rowOff>
    </xdr:from>
    <xdr:to>
      <xdr:col>71</xdr:col>
      <xdr:colOff>177800</xdr:colOff>
      <xdr:row>81</xdr:row>
      <xdr:rowOff>55245</xdr:rowOff>
    </xdr:to>
    <xdr:cxnSp macro="">
      <xdr:nvCxnSpPr>
        <xdr:cNvPr id="762" name="直線コネクタ 761">
          <a:extLst>
            <a:ext uri="{FF2B5EF4-FFF2-40B4-BE49-F238E27FC236}">
              <a16:creationId xmlns:a16="http://schemas.microsoft.com/office/drawing/2014/main" id="{F6ADCD81-9DD9-47BB-BCD9-CCF5BE545E1F}"/>
            </a:ext>
          </a:extLst>
        </xdr:cNvPr>
        <xdr:cNvCxnSpPr/>
      </xdr:nvCxnSpPr>
      <xdr:spPr>
        <a:xfrm>
          <a:off x="11282680" y="13594079"/>
          <a:ext cx="78994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7638</xdr:rowOff>
    </xdr:from>
    <xdr:ext cx="405111" cy="259045"/>
    <xdr:sp macro="" textlink="">
      <xdr:nvSpPr>
        <xdr:cNvPr id="763" name="n_1aveValue【消防施設】&#10;有形固定資産減価償却率">
          <a:extLst>
            <a:ext uri="{FF2B5EF4-FFF2-40B4-BE49-F238E27FC236}">
              <a16:creationId xmlns:a16="http://schemas.microsoft.com/office/drawing/2014/main" id="{E74CC7B7-C3B0-4B01-899C-1405184921E2}"/>
            </a:ext>
          </a:extLst>
        </xdr:cNvPr>
        <xdr:cNvSpPr txBox="1"/>
      </xdr:nvSpPr>
      <xdr:spPr>
        <a:xfrm>
          <a:off x="13437244" y="13754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144797</xdr:rowOff>
    </xdr:from>
    <xdr:ext cx="405111" cy="259045"/>
    <xdr:sp macro="" textlink="">
      <xdr:nvSpPr>
        <xdr:cNvPr id="764" name="n_2aveValue【消防施設】&#10;有形固定資産減価償却率">
          <a:extLst>
            <a:ext uri="{FF2B5EF4-FFF2-40B4-BE49-F238E27FC236}">
              <a16:creationId xmlns:a16="http://schemas.microsoft.com/office/drawing/2014/main" id="{A133AB58-8439-484F-95FC-4DE250B8141A}"/>
            </a:ext>
          </a:extLst>
        </xdr:cNvPr>
        <xdr:cNvSpPr txBox="1"/>
      </xdr:nvSpPr>
      <xdr:spPr>
        <a:xfrm>
          <a:off x="12675244" y="13723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102888</xdr:rowOff>
    </xdr:from>
    <xdr:ext cx="405111" cy="259045"/>
    <xdr:sp macro="" textlink="">
      <xdr:nvSpPr>
        <xdr:cNvPr id="765" name="n_3aveValue【消防施設】&#10;有形固定資産減価償却率">
          <a:extLst>
            <a:ext uri="{FF2B5EF4-FFF2-40B4-BE49-F238E27FC236}">
              <a16:creationId xmlns:a16="http://schemas.microsoft.com/office/drawing/2014/main" id="{82E7B837-937E-4105-91DA-0A9005D393B1}"/>
            </a:ext>
          </a:extLst>
        </xdr:cNvPr>
        <xdr:cNvSpPr txBox="1"/>
      </xdr:nvSpPr>
      <xdr:spPr>
        <a:xfrm>
          <a:off x="11900544" y="13681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112413</xdr:rowOff>
    </xdr:from>
    <xdr:ext cx="405111" cy="259045"/>
    <xdr:sp macro="" textlink="">
      <xdr:nvSpPr>
        <xdr:cNvPr id="766" name="n_4aveValue【消防施設】&#10;有形固定資産減価償却率">
          <a:extLst>
            <a:ext uri="{FF2B5EF4-FFF2-40B4-BE49-F238E27FC236}">
              <a16:creationId xmlns:a16="http://schemas.microsoft.com/office/drawing/2014/main" id="{3A22CB91-09F1-4038-8E11-C1573329FDC0}"/>
            </a:ext>
          </a:extLst>
        </xdr:cNvPr>
        <xdr:cNvSpPr txBox="1"/>
      </xdr:nvSpPr>
      <xdr:spPr>
        <a:xfrm>
          <a:off x="11102984" y="13691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33038</xdr:rowOff>
    </xdr:from>
    <xdr:ext cx="405111" cy="259045"/>
    <xdr:sp macro="" textlink="">
      <xdr:nvSpPr>
        <xdr:cNvPr id="767" name="n_1mainValue【消防施設】&#10;有形固定資産減価償却率">
          <a:extLst>
            <a:ext uri="{FF2B5EF4-FFF2-40B4-BE49-F238E27FC236}">
              <a16:creationId xmlns:a16="http://schemas.microsoft.com/office/drawing/2014/main" id="{0584070D-9EEB-4301-AA8B-931B4FB94176}"/>
            </a:ext>
          </a:extLst>
        </xdr:cNvPr>
        <xdr:cNvSpPr txBox="1"/>
      </xdr:nvSpPr>
      <xdr:spPr>
        <a:xfrm>
          <a:off x="13437244" y="1344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162577</xdr:rowOff>
    </xdr:from>
    <xdr:ext cx="405111" cy="259045"/>
    <xdr:sp macro="" textlink="">
      <xdr:nvSpPr>
        <xdr:cNvPr id="768" name="n_2mainValue【消防施設】&#10;有形固定資産減価償却率">
          <a:extLst>
            <a:ext uri="{FF2B5EF4-FFF2-40B4-BE49-F238E27FC236}">
              <a16:creationId xmlns:a16="http://schemas.microsoft.com/office/drawing/2014/main" id="{F420F4BA-3F33-4978-9870-9083416340D8}"/>
            </a:ext>
          </a:extLst>
        </xdr:cNvPr>
        <xdr:cNvSpPr txBox="1"/>
      </xdr:nvSpPr>
      <xdr:spPr>
        <a:xfrm>
          <a:off x="12675244" y="1340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122572</xdr:rowOff>
    </xdr:from>
    <xdr:ext cx="405111" cy="259045"/>
    <xdr:sp macro="" textlink="">
      <xdr:nvSpPr>
        <xdr:cNvPr id="769" name="n_3mainValue【消防施設】&#10;有形固定資産減価償却率">
          <a:extLst>
            <a:ext uri="{FF2B5EF4-FFF2-40B4-BE49-F238E27FC236}">
              <a16:creationId xmlns:a16="http://schemas.microsoft.com/office/drawing/2014/main" id="{7413E362-83C0-4450-AF50-C49A58A311AA}"/>
            </a:ext>
          </a:extLst>
        </xdr:cNvPr>
        <xdr:cNvSpPr txBox="1"/>
      </xdr:nvSpPr>
      <xdr:spPr>
        <a:xfrm>
          <a:off x="11900544" y="1336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82566</xdr:rowOff>
    </xdr:from>
    <xdr:ext cx="405111" cy="259045"/>
    <xdr:sp macro="" textlink="">
      <xdr:nvSpPr>
        <xdr:cNvPr id="770" name="n_4mainValue【消防施設】&#10;有形固定資産減価償却率">
          <a:extLst>
            <a:ext uri="{FF2B5EF4-FFF2-40B4-BE49-F238E27FC236}">
              <a16:creationId xmlns:a16="http://schemas.microsoft.com/office/drawing/2014/main" id="{7D077331-2942-4914-87DE-7CA4288ADDBD}"/>
            </a:ext>
          </a:extLst>
        </xdr:cNvPr>
        <xdr:cNvSpPr txBox="1"/>
      </xdr:nvSpPr>
      <xdr:spPr>
        <a:xfrm>
          <a:off x="11102984" y="13326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1" name="正方形/長方形 770">
          <a:extLst>
            <a:ext uri="{FF2B5EF4-FFF2-40B4-BE49-F238E27FC236}">
              <a16:creationId xmlns:a16="http://schemas.microsoft.com/office/drawing/2014/main" id="{A1ED916C-BBFD-4FE6-9789-B3DDFD4F9E58}"/>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2" name="正方形/長方形 771">
          <a:extLst>
            <a:ext uri="{FF2B5EF4-FFF2-40B4-BE49-F238E27FC236}">
              <a16:creationId xmlns:a16="http://schemas.microsoft.com/office/drawing/2014/main" id="{00752150-64AE-4181-993D-EA108EE96DE2}"/>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3" name="正方形/長方形 772">
          <a:extLst>
            <a:ext uri="{FF2B5EF4-FFF2-40B4-BE49-F238E27FC236}">
              <a16:creationId xmlns:a16="http://schemas.microsoft.com/office/drawing/2014/main" id="{E9102FBE-1233-4E15-B007-28C1DCDC43A7}"/>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4" name="正方形/長方形 773">
          <a:extLst>
            <a:ext uri="{FF2B5EF4-FFF2-40B4-BE49-F238E27FC236}">
              <a16:creationId xmlns:a16="http://schemas.microsoft.com/office/drawing/2014/main" id="{B5B5E800-1208-458E-A6A5-C38E861A98D4}"/>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5" name="正方形/長方形 774">
          <a:extLst>
            <a:ext uri="{FF2B5EF4-FFF2-40B4-BE49-F238E27FC236}">
              <a16:creationId xmlns:a16="http://schemas.microsoft.com/office/drawing/2014/main" id="{90BB4D11-C0CE-42F6-8E4B-8DFFCBF49C8C}"/>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6" name="正方形/長方形 775">
          <a:extLst>
            <a:ext uri="{FF2B5EF4-FFF2-40B4-BE49-F238E27FC236}">
              <a16:creationId xmlns:a16="http://schemas.microsoft.com/office/drawing/2014/main" id="{9B28F26B-45D1-48DE-8891-03E5EB9DBFDB}"/>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7" name="正方形/長方形 776">
          <a:extLst>
            <a:ext uri="{FF2B5EF4-FFF2-40B4-BE49-F238E27FC236}">
              <a16:creationId xmlns:a16="http://schemas.microsoft.com/office/drawing/2014/main" id="{91942EF4-9146-4070-8C54-AD3173DF3A79}"/>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8" name="正方形/長方形 777">
          <a:extLst>
            <a:ext uri="{FF2B5EF4-FFF2-40B4-BE49-F238E27FC236}">
              <a16:creationId xmlns:a16="http://schemas.microsoft.com/office/drawing/2014/main" id="{4356F27C-B943-4CED-976A-F04517872F9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9" name="テキスト ボックス 778">
          <a:extLst>
            <a:ext uri="{FF2B5EF4-FFF2-40B4-BE49-F238E27FC236}">
              <a16:creationId xmlns:a16="http://schemas.microsoft.com/office/drawing/2014/main" id="{03AB9638-8F14-447D-83F4-6F1AA33BADE9}"/>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0" name="直線コネクタ 779">
          <a:extLst>
            <a:ext uri="{FF2B5EF4-FFF2-40B4-BE49-F238E27FC236}">
              <a16:creationId xmlns:a16="http://schemas.microsoft.com/office/drawing/2014/main" id="{32EA14AE-5D99-4E1A-AA25-0DDEA92D7216}"/>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1" name="直線コネクタ 780">
          <a:extLst>
            <a:ext uri="{FF2B5EF4-FFF2-40B4-BE49-F238E27FC236}">
              <a16:creationId xmlns:a16="http://schemas.microsoft.com/office/drawing/2014/main" id="{2ACA2364-1EC7-4F35-94A6-FCC504AD9789}"/>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2" name="テキスト ボックス 781">
          <a:extLst>
            <a:ext uri="{FF2B5EF4-FFF2-40B4-BE49-F238E27FC236}">
              <a16:creationId xmlns:a16="http://schemas.microsoft.com/office/drawing/2014/main" id="{B426D2DF-92E9-4BCC-93FB-C061F077B1B3}"/>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3" name="直線コネクタ 782">
          <a:extLst>
            <a:ext uri="{FF2B5EF4-FFF2-40B4-BE49-F238E27FC236}">
              <a16:creationId xmlns:a16="http://schemas.microsoft.com/office/drawing/2014/main" id="{95121033-B4DC-4586-87F5-78420A425AA3}"/>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4" name="テキスト ボックス 783">
          <a:extLst>
            <a:ext uri="{FF2B5EF4-FFF2-40B4-BE49-F238E27FC236}">
              <a16:creationId xmlns:a16="http://schemas.microsoft.com/office/drawing/2014/main" id="{ADEA013A-6812-4312-A2ED-81E3C61FFBE7}"/>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5" name="直線コネクタ 784">
          <a:extLst>
            <a:ext uri="{FF2B5EF4-FFF2-40B4-BE49-F238E27FC236}">
              <a16:creationId xmlns:a16="http://schemas.microsoft.com/office/drawing/2014/main" id="{5F0DA255-C176-404B-976D-42CEAD279DAD}"/>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6" name="テキスト ボックス 785">
          <a:extLst>
            <a:ext uri="{FF2B5EF4-FFF2-40B4-BE49-F238E27FC236}">
              <a16:creationId xmlns:a16="http://schemas.microsoft.com/office/drawing/2014/main" id="{D4CA6242-5FB9-4CC5-B766-BB2A2FCAD83E}"/>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87" name="直線コネクタ 786">
          <a:extLst>
            <a:ext uri="{FF2B5EF4-FFF2-40B4-BE49-F238E27FC236}">
              <a16:creationId xmlns:a16="http://schemas.microsoft.com/office/drawing/2014/main" id="{69F3C9A7-3157-4E31-9DCE-2766AC246AC6}"/>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88" name="テキスト ボックス 787">
          <a:extLst>
            <a:ext uri="{FF2B5EF4-FFF2-40B4-BE49-F238E27FC236}">
              <a16:creationId xmlns:a16="http://schemas.microsoft.com/office/drawing/2014/main" id="{5351B3DE-F02E-46A6-9091-30EC37C0BA38}"/>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9" name="直線コネクタ 788">
          <a:extLst>
            <a:ext uri="{FF2B5EF4-FFF2-40B4-BE49-F238E27FC236}">
              <a16:creationId xmlns:a16="http://schemas.microsoft.com/office/drawing/2014/main" id="{B6A21653-844A-4FCA-8D14-1BDFAA80ADA8}"/>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0" name="テキスト ボックス 789">
          <a:extLst>
            <a:ext uri="{FF2B5EF4-FFF2-40B4-BE49-F238E27FC236}">
              <a16:creationId xmlns:a16="http://schemas.microsoft.com/office/drawing/2014/main" id="{DA54802F-0773-441C-B9F5-3A7A4CA3F6EF}"/>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1" name="【消防施設】&#10;一人当たり面積グラフ枠">
          <a:extLst>
            <a:ext uri="{FF2B5EF4-FFF2-40B4-BE49-F238E27FC236}">
              <a16:creationId xmlns:a16="http://schemas.microsoft.com/office/drawing/2014/main" id="{FA25171D-73D5-48C8-AAB4-359CEDF3F112}"/>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792" name="直線コネクタ 791">
          <a:extLst>
            <a:ext uri="{FF2B5EF4-FFF2-40B4-BE49-F238E27FC236}">
              <a16:creationId xmlns:a16="http://schemas.microsoft.com/office/drawing/2014/main" id="{DE7096AF-41E1-4C1F-8531-0FD16B62AED1}"/>
            </a:ext>
          </a:extLst>
        </xdr:cNvPr>
        <xdr:cNvCxnSpPr/>
      </xdr:nvCxnSpPr>
      <xdr:spPr>
        <a:xfrm flipV="1">
          <a:off x="19509104" y="13210033"/>
          <a:ext cx="0" cy="1175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793" name="【消防施設】&#10;一人当たり面積最小値テキスト">
          <a:extLst>
            <a:ext uri="{FF2B5EF4-FFF2-40B4-BE49-F238E27FC236}">
              <a16:creationId xmlns:a16="http://schemas.microsoft.com/office/drawing/2014/main" id="{307C448A-54BB-499F-96B7-2CF9DF8A2646}"/>
            </a:ext>
          </a:extLst>
        </xdr:cNvPr>
        <xdr:cNvSpPr txBox="1"/>
      </xdr:nvSpPr>
      <xdr:spPr>
        <a:xfrm>
          <a:off x="19547840" y="14389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794" name="直線コネクタ 793">
          <a:extLst>
            <a:ext uri="{FF2B5EF4-FFF2-40B4-BE49-F238E27FC236}">
              <a16:creationId xmlns:a16="http://schemas.microsoft.com/office/drawing/2014/main" id="{BB5FC8AD-F3B4-440F-9184-56452360D013}"/>
            </a:ext>
          </a:extLst>
        </xdr:cNvPr>
        <xdr:cNvCxnSpPr/>
      </xdr:nvCxnSpPr>
      <xdr:spPr>
        <a:xfrm>
          <a:off x="19443700" y="143857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795" name="【消防施設】&#10;一人当たり面積最大値テキスト">
          <a:extLst>
            <a:ext uri="{FF2B5EF4-FFF2-40B4-BE49-F238E27FC236}">
              <a16:creationId xmlns:a16="http://schemas.microsoft.com/office/drawing/2014/main" id="{A54DF10F-257D-4951-8C0A-41A4C8211306}"/>
            </a:ext>
          </a:extLst>
        </xdr:cNvPr>
        <xdr:cNvSpPr txBox="1"/>
      </xdr:nvSpPr>
      <xdr:spPr>
        <a:xfrm>
          <a:off x="19547840" y="12989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796" name="直線コネクタ 795">
          <a:extLst>
            <a:ext uri="{FF2B5EF4-FFF2-40B4-BE49-F238E27FC236}">
              <a16:creationId xmlns:a16="http://schemas.microsoft.com/office/drawing/2014/main" id="{4827F725-74D3-4C7D-84B4-8A2D84806104}"/>
            </a:ext>
          </a:extLst>
        </xdr:cNvPr>
        <xdr:cNvCxnSpPr/>
      </xdr:nvCxnSpPr>
      <xdr:spPr>
        <a:xfrm>
          <a:off x="19443700" y="132100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5605</xdr:rowOff>
    </xdr:from>
    <xdr:ext cx="469744" cy="259045"/>
    <xdr:sp macro="" textlink="">
      <xdr:nvSpPr>
        <xdr:cNvPr id="797" name="【消防施設】&#10;一人当たり面積平均値テキスト">
          <a:extLst>
            <a:ext uri="{FF2B5EF4-FFF2-40B4-BE49-F238E27FC236}">
              <a16:creationId xmlns:a16="http://schemas.microsoft.com/office/drawing/2014/main" id="{320A8DB5-1F50-4A0D-AE40-ACE56843F8EA}"/>
            </a:ext>
          </a:extLst>
        </xdr:cNvPr>
        <xdr:cNvSpPr txBox="1"/>
      </xdr:nvSpPr>
      <xdr:spPr>
        <a:xfrm>
          <a:off x="19547840" y="139197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798" name="フローチャート: 判断 797">
          <a:extLst>
            <a:ext uri="{FF2B5EF4-FFF2-40B4-BE49-F238E27FC236}">
              <a16:creationId xmlns:a16="http://schemas.microsoft.com/office/drawing/2014/main" id="{9762D591-D84E-423A-A2C0-A33A912DF9EF}"/>
            </a:ext>
          </a:extLst>
        </xdr:cNvPr>
        <xdr:cNvSpPr/>
      </xdr:nvSpPr>
      <xdr:spPr>
        <a:xfrm>
          <a:off x="19458940" y="140682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799" name="フローチャート: 判断 798">
          <a:extLst>
            <a:ext uri="{FF2B5EF4-FFF2-40B4-BE49-F238E27FC236}">
              <a16:creationId xmlns:a16="http://schemas.microsoft.com/office/drawing/2014/main" id="{FF32E36B-2972-4A9A-9CEC-65EA7336B1C1}"/>
            </a:ext>
          </a:extLst>
        </xdr:cNvPr>
        <xdr:cNvSpPr/>
      </xdr:nvSpPr>
      <xdr:spPr>
        <a:xfrm>
          <a:off x="18735040" y="140545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800" name="フローチャート: 判断 799">
          <a:extLst>
            <a:ext uri="{FF2B5EF4-FFF2-40B4-BE49-F238E27FC236}">
              <a16:creationId xmlns:a16="http://schemas.microsoft.com/office/drawing/2014/main" id="{89149CED-7562-474E-A3A6-4AE86BFE6D3B}"/>
            </a:ext>
          </a:extLst>
        </xdr:cNvPr>
        <xdr:cNvSpPr/>
      </xdr:nvSpPr>
      <xdr:spPr>
        <a:xfrm>
          <a:off x="17937480" y="14059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801" name="フローチャート: 判断 800">
          <a:extLst>
            <a:ext uri="{FF2B5EF4-FFF2-40B4-BE49-F238E27FC236}">
              <a16:creationId xmlns:a16="http://schemas.microsoft.com/office/drawing/2014/main" id="{9B072ABB-AD62-4C54-A710-2707F2F55B26}"/>
            </a:ext>
          </a:extLst>
        </xdr:cNvPr>
        <xdr:cNvSpPr/>
      </xdr:nvSpPr>
      <xdr:spPr>
        <a:xfrm>
          <a:off x="17162780" y="140637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145035</xdr:rowOff>
    </xdr:from>
    <xdr:to>
      <xdr:col>98</xdr:col>
      <xdr:colOff>38100</xdr:colOff>
      <xdr:row>84</xdr:row>
      <xdr:rowOff>75185</xdr:rowOff>
    </xdr:to>
    <xdr:sp macro="" textlink="">
      <xdr:nvSpPr>
        <xdr:cNvPr id="802" name="フローチャート: 判断 801">
          <a:extLst>
            <a:ext uri="{FF2B5EF4-FFF2-40B4-BE49-F238E27FC236}">
              <a16:creationId xmlns:a16="http://schemas.microsoft.com/office/drawing/2014/main" id="{33CF31FC-C35C-496B-9CC3-4A5DBD4F31E4}"/>
            </a:ext>
          </a:extLst>
        </xdr:cNvPr>
        <xdr:cNvSpPr/>
      </xdr:nvSpPr>
      <xdr:spPr>
        <a:xfrm>
          <a:off x="16388080" y="140591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196CF118-2879-4058-8067-0B2163591D43}"/>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4BAC730F-88F0-4493-A799-49FBDE3B0F4C}"/>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0B44E391-E813-4A43-B8E1-E7F4108A4256}"/>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3944EC7D-F0D4-476D-B94B-3CF0ED4510C4}"/>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B595251C-DAB7-449A-8AF2-7240FFE9CF7B}"/>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19304</xdr:rowOff>
    </xdr:from>
    <xdr:to>
      <xdr:col>116</xdr:col>
      <xdr:colOff>114300</xdr:colOff>
      <xdr:row>84</xdr:row>
      <xdr:rowOff>120904</xdr:rowOff>
    </xdr:to>
    <xdr:sp macro="" textlink="">
      <xdr:nvSpPr>
        <xdr:cNvPr id="808" name="楕円 807">
          <a:extLst>
            <a:ext uri="{FF2B5EF4-FFF2-40B4-BE49-F238E27FC236}">
              <a16:creationId xmlns:a16="http://schemas.microsoft.com/office/drawing/2014/main" id="{B21FA921-EAA2-40CD-8114-229340B75FD6}"/>
            </a:ext>
          </a:extLst>
        </xdr:cNvPr>
        <xdr:cNvSpPr/>
      </xdr:nvSpPr>
      <xdr:spPr>
        <a:xfrm>
          <a:off x="19458940" y="1410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169181</xdr:rowOff>
    </xdr:from>
    <xdr:ext cx="469744" cy="259045"/>
    <xdr:sp macro="" textlink="">
      <xdr:nvSpPr>
        <xdr:cNvPr id="809" name="【消防施設】&#10;一人当たり面積該当値テキスト">
          <a:extLst>
            <a:ext uri="{FF2B5EF4-FFF2-40B4-BE49-F238E27FC236}">
              <a16:creationId xmlns:a16="http://schemas.microsoft.com/office/drawing/2014/main" id="{207E4915-96E4-4EA5-8C27-E26D8E8590D9}"/>
            </a:ext>
          </a:extLst>
        </xdr:cNvPr>
        <xdr:cNvSpPr txBox="1"/>
      </xdr:nvSpPr>
      <xdr:spPr>
        <a:xfrm>
          <a:off x="19547840" y="14083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23876</xdr:rowOff>
    </xdr:from>
    <xdr:to>
      <xdr:col>112</xdr:col>
      <xdr:colOff>38100</xdr:colOff>
      <xdr:row>84</xdr:row>
      <xdr:rowOff>125476</xdr:rowOff>
    </xdr:to>
    <xdr:sp macro="" textlink="">
      <xdr:nvSpPr>
        <xdr:cNvPr id="810" name="楕円 809">
          <a:extLst>
            <a:ext uri="{FF2B5EF4-FFF2-40B4-BE49-F238E27FC236}">
              <a16:creationId xmlns:a16="http://schemas.microsoft.com/office/drawing/2014/main" id="{50652C9B-9791-4483-A948-4B7C0B36F667}"/>
            </a:ext>
          </a:extLst>
        </xdr:cNvPr>
        <xdr:cNvSpPr/>
      </xdr:nvSpPr>
      <xdr:spPr>
        <a:xfrm>
          <a:off x="18735040" y="141056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70104</xdr:rowOff>
    </xdr:from>
    <xdr:to>
      <xdr:col>116</xdr:col>
      <xdr:colOff>63500</xdr:colOff>
      <xdr:row>84</xdr:row>
      <xdr:rowOff>74676</xdr:rowOff>
    </xdr:to>
    <xdr:cxnSp macro="">
      <xdr:nvCxnSpPr>
        <xdr:cNvPr id="811" name="直線コネクタ 810">
          <a:extLst>
            <a:ext uri="{FF2B5EF4-FFF2-40B4-BE49-F238E27FC236}">
              <a16:creationId xmlns:a16="http://schemas.microsoft.com/office/drawing/2014/main" id="{A4817CCB-E1B7-48B5-ABD6-10180AC9ADAB}"/>
            </a:ext>
          </a:extLst>
        </xdr:cNvPr>
        <xdr:cNvCxnSpPr/>
      </xdr:nvCxnSpPr>
      <xdr:spPr>
        <a:xfrm flipV="1">
          <a:off x="18778220" y="14151864"/>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23876</xdr:rowOff>
    </xdr:from>
    <xdr:to>
      <xdr:col>107</xdr:col>
      <xdr:colOff>101600</xdr:colOff>
      <xdr:row>84</xdr:row>
      <xdr:rowOff>125476</xdr:rowOff>
    </xdr:to>
    <xdr:sp macro="" textlink="">
      <xdr:nvSpPr>
        <xdr:cNvPr id="812" name="楕円 811">
          <a:extLst>
            <a:ext uri="{FF2B5EF4-FFF2-40B4-BE49-F238E27FC236}">
              <a16:creationId xmlns:a16="http://schemas.microsoft.com/office/drawing/2014/main" id="{F2CC7BD5-5467-4887-9FAD-205CC6E800FA}"/>
            </a:ext>
          </a:extLst>
        </xdr:cNvPr>
        <xdr:cNvSpPr/>
      </xdr:nvSpPr>
      <xdr:spPr>
        <a:xfrm>
          <a:off x="17937480" y="1410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74676</xdr:rowOff>
    </xdr:from>
    <xdr:to>
      <xdr:col>111</xdr:col>
      <xdr:colOff>177800</xdr:colOff>
      <xdr:row>84</xdr:row>
      <xdr:rowOff>74676</xdr:rowOff>
    </xdr:to>
    <xdr:cxnSp macro="">
      <xdr:nvCxnSpPr>
        <xdr:cNvPr id="813" name="直線コネクタ 812">
          <a:extLst>
            <a:ext uri="{FF2B5EF4-FFF2-40B4-BE49-F238E27FC236}">
              <a16:creationId xmlns:a16="http://schemas.microsoft.com/office/drawing/2014/main" id="{C22E3630-6030-49AF-A23E-CE0D94F519C8}"/>
            </a:ext>
          </a:extLst>
        </xdr:cNvPr>
        <xdr:cNvCxnSpPr/>
      </xdr:nvCxnSpPr>
      <xdr:spPr>
        <a:xfrm>
          <a:off x="17988280" y="1415643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23876</xdr:rowOff>
    </xdr:from>
    <xdr:to>
      <xdr:col>102</xdr:col>
      <xdr:colOff>165100</xdr:colOff>
      <xdr:row>84</xdr:row>
      <xdr:rowOff>125476</xdr:rowOff>
    </xdr:to>
    <xdr:sp macro="" textlink="">
      <xdr:nvSpPr>
        <xdr:cNvPr id="814" name="楕円 813">
          <a:extLst>
            <a:ext uri="{FF2B5EF4-FFF2-40B4-BE49-F238E27FC236}">
              <a16:creationId xmlns:a16="http://schemas.microsoft.com/office/drawing/2014/main" id="{E460F19A-DD56-4916-B63C-6DFD3EF95FE7}"/>
            </a:ext>
          </a:extLst>
        </xdr:cNvPr>
        <xdr:cNvSpPr/>
      </xdr:nvSpPr>
      <xdr:spPr>
        <a:xfrm>
          <a:off x="17162780" y="1410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74676</xdr:rowOff>
    </xdr:from>
    <xdr:to>
      <xdr:col>107</xdr:col>
      <xdr:colOff>50800</xdr:colOff>
      <xdr:row>84</xdr:row>
      <xdr:rowOff>74676</xdr:rowOff>
    </xdr:to>
    <xdr:cxnSp macro="">
      <xdr:nvCxnSpPr>
        <xdr:cNvPr id="815" name="直線コネクタ 814">
          <a:extLst>
            <a:ext uri="{FF2B5EF4-FFF2-40B4-BE49-F238E27FC236}">
              <a16:creationId xmlns:a16="http://schemas.microsoft.com/office/drawing/2014/main" id="{9442D83F-8175-4FB7-87F5-12F156CB4BDF}"/>
            </a:ext>
          </a:extLst>
        </xdr:cNvPr>
        <xdr:cNvCxnSpPr/>
      </xdr:nvCxnSpPr>
      <xdr:spPr>
        <a:xfrm>
          <a:off x="17213580" y="1415643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23876</xdr:rowOff>
    </xdr:from>
    <xdr:to>
      <xdr:col>98</xdr:col>
      <xdr:colOff>38100</xdr:colOff>
      <xdr:row>84</xdr:row>
      <xdr:rowOff>125476</xdr:rowOff>
    </xdr:to>
    <xdr:sp macro="" textlink="">
      <xdr:nvSpPr>
        <xdr:cNvPr id="816" name="楕円 815">
          <a:extLst>
            <a:ext uri="{FF2B5EF4-FFF2-40B4-BE49-F238E27FC236}">
              <a16:creationId xmlns:a16="http://schemas.microsoft.com/office/drawing/2014/main" id="{77004DF3-11C5-4CBD-BF11-E07305AF5BAD}"/>
            </a:ext>
          </a:extLst>
        </xdr:cNvPr>
        <xdr:cNvSpPr/>
      </xdr:nvSpPr>
      <xdr:spPr>
        <a:xfrm>
          <a:off x="16388080" y="141056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74676</xdr:rowOff>
    </xdr:from>
    <xdr:to>
      <xdr:col>102</xdr:col>
      <xdr:colOff>114300</xdr:colOff>
      <xdr:row>84</xdr:row>
      <xdr:rowOff>74676</xdr:rowOff>
    </xdr:to>
    <xdr:cxnSp macro="">
      <xdr:nvCxnSpPr>
        <xdr:cNvPr id="817" name="直線コネクタ 816">
          <a:extLst>
            <a:ext uri="{FF2B5EF4-FFF2-40B4-BE49-F238E27FC236}">
              <a16:creationId xmlns:a16="http://schemas.microsoft.com/office/drawing/2014/main" id="{0DE3D6BA-2320-424C-AAEF-C94D94417B14}"/>
            </a:ext>
          </a:extLst>
        </xdr:cNvPr>
        <xdr:cNvCxnSpPr/>
      </xdr:nvCxnSpPr>
      <xdr:spPr>
        <a:xfrm>
          <a:off x="16431260" y="1415643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87140</xdr:rowOff>
    </xdr:from>
    <xdr:ext cx="469744" cy="259045"/>
    <xdr:sp macro="" textlink="">
      <xdr:nvSpPr>
        <xdr:cNvPr id="818" name="n_1aveValue【消防施設】&#10;一人当たり面積">
          <a:extLst>
            <a:ext uri="{FF2B5EF4-FFF2-40B4-BE49-F238E27FC236}">
              <a16:creationId xmlns:a16="http://schemas.microsoft.com/office/drawing/2014/main" id="{39B833D1-35CE-4C88-8E7F-7FA6E05E715B}"/>
            </a:ext>
          </a:extLst>
        </xdr:cNvPr>
        <xdr:cNvSpPr txBox="1"/>
      </xdr:nvSpPr>
      <xdr:spPr>
        <a:xfrm>
          <a:off x="18561127" y="13833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91712</xdr:rowOff>
    </xdr:from>
    <xdr:ext cx="469744" cy="259045"/>
    <xdr:sp macro="" textlink="">
      <xdr:nvSpPr>
        <xdr:cNvPr id="819" name="n_2aveValue【消防施設】&#10;一人当たり面積">
          <a:extLst>
            <a:ext uri="{FF2B5EF4-FFF2-40B4-BE49-F238E27FC236}">
              <a16:creationId xmlns:a16="http://schemas.microsoft.com/office/drawing/2014/main" id="{4014D05A-297F-4F78-9732-9A9887C011CB}"/>
            </a:ext>
          </a:extLst>
        </xdr:cNvPr>
        <xdr:cNvSpPr txBox="1"/>
      </xdr:nvSpPr>
      <xdr:spPr>
        <a:xfrm>
          <a:off x="17776267" y="13838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96283</xdr:rowOff>
    </xdr:from>
    <xdr:ext cx="469744" cy="259045"/>
    <xdr:sp macro="" textlink="">
      <xdr:nvSpPr>
        <xdr:cNvPr id="820" name="n_3aveValue【消防施設】&#10;一人当たり面積">
          <a:extLst>
            <a:ext uri="{FF2B5EF4-FFF2-40B4-BE49-F238E27FC236}">
              <a16:creationId xmlns:a16="http://schemas.microsoft.com/office/drawing/2014/main" id="{6DE522A0-8988-4162-B1E6-A3F9FDE92D17}"/>
            </a:ext>
          </a:extLst>
        </xdr:cNvPr>
        <xdr:cNvSpPr txBox="1"/>
      </xdr:nvSpPr>
      <xdr:spPr>
        <a:xfrm>
          <a:off x="17001567" y="1384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91712</xdr:rowOff>
    </xdr:from>
    <xdr:ext cx="469744" cy="259045"/>
    <xdr:sp macro="" textlink="">
      <xdr:nvSpPr>
        <xdr:cNvPr id="821" name="n_4aveValue【消防施設】&#10;一人当たり面積">
          <a:extLst>
            <a:ext uri="{FF2B5EF4-FFF2-40B4-BE49-F238E27FC236}">
              <a16:creationId xmlns:a16="http://schemas.microsoft.com/office/drawing/2014/main" id="{B3AA1F3E-0B42-4945-B947-3F5AE9028F59}"/>
            </a:ext>
          </a:extLst>
        </xdr:cNvPr>
        <xdr:cNvSpPr txBox="1"/>
      </xdr:nvSpPr>
      <xdr:spPr>
        <a:xfrm>
          <a:off x="16226867" y="13838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116603</xdr:rowOff>
    </xdr:from>
    <xdr:ext cx="469744" cy="259045"/>
    <xdr:sp macro="" textlink="">
      <xdr:nvSpPr>
        <xdr:cNvPr id="822" name="n_1mainValue【消防施設】&#10;一人当たり面積">
          <a:extLst>
            <a:ext uri="{FF2B5EF4-FFF2-40B4-BE49-F238E27FC236}">
              <a16:creationId xmlns:a16="http://schemas.microsoft.com/office/drawing/2014/main" id="{BFCDCA27-961A-445C-B3F3-76D6E5AB7301}"/>
            </a:ext>
          </a:extLst>
        </xdr:cNvPr>
        <xdr:cNvSpPr txBox="1"/>
      </xdr:nvSpPr>
      <xdr:spPr>
        <a:xfrm>
          <a:off x="18561127" y="14198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116603</xdr:rowOff>
    </xdr:from>
    <xdr:ext cx="469744" cy="259045"/>
    <xdr:sp macro="" textlink="">
      <xdr:nvSpPr>
        <xdr:cNvPr id="823" name="n_2mainValue【消防施設】&#10;一人当たり面積">
          <a:extLst>
            <a:ext uri="{FF2B5EF4-FFF2-40B4-BE49-F238E27FC236}">
              <a16:creationId xmlns:a16="http://schemas.microsoft.com/office/drawing/2014/main" id="{C5D0DCE9-5DFC-4760-A0F3-63802C4852E4}"/>
            </a:ext>
          </a:extLst>
        </xdr:cNvPr>
        <xdr:cNvSpPr txBox="1"/>
      </xdr:nvSpPr>
      <xdr:spPr>
        <a:xfrm>
          <a:off x="17776267" y="14198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116603</xdr:rowOff>
    </xdr:from>
    <xdr:ext cx="469744" cy="259045"/>
    <xdr:sp macro="" textlink="">
      <xdr:nvSpPr>
        <xdr:cNvPr id="824" name="n_3mainValue【消防施設】&#10;一人当たり面積">
          <a:extLst>
            <a:ext uri="{FF2B5EF4-FFF2-40B4-BE49-F238E27FC236}">
              <a16:creationId xmlns:a16="http://schemas.microsoft.com/office/drawing/2014/main" id="{6248F455-A3F2-4A21-98C6-94F63D192317}"/>
            </a:ext>
          </a:extLst>
        </xdr:cNvPr>
        <xdr:cNvSpPr txBox="1"/>
      </xdr:nvSpPr>
      <xdr:spPr>
        <a:xfrm>
          <a:off x="17001567" y="14198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825" name="n_4mainValue【消防施設】&#10;一人当たり面積">
          <a:extLst>
            <a:ext uri="{FF2B5EF4-FFF2-40B4-BE49-F238E27FC236}">
              <a16:creationId xmlns:a16="http://schemas.microsoft.com/office/drawing/2014/main" id="{AC4DF583-CB54-45D9-AC6F-C60E1019D7DF}"/>
            </a:ext>
          </a:extLst>
        </xdr:cNvPr>
        <xdr:cNvSpPr txBox="1"/>
      </xdr:nvSpPr>
      <xdr:spPr>
        <a:xfrm>
          <a:off x="16226867" y="14198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6" name="正方形/長方形 825">
          <a:extLst>
            <a:ext uri="{FF2B5EF4-FFF2-40B4-BE49-F238E27FC236}">
              <a16:creationId xmlns:a16="http://schemas.microsoft.com/office/drawing/2014/main" id="{A172D6BD-0C74-4E91-AFFE-E937D9438807}"/>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7" name="正方形/長方形 826">
          <a:extLst>
            <a:ext uri="{FF2B5EF4-FFF2-40B4-BE49-F238E27FC236}">
              <a16:creationId xmlns:a16="http://schemas.microsoft.com/office/drawing/2014/main" id="{4F9AFBE1-C0F3-4A05-8CE5-5645B03BC77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8" name="正方形/長方形 827">
          <a:extLst>
            <a:ext uri="{FF2B5EF4-FFF2-40B4-BE49-F238E27FC236}">
              <a16:creationId xmlns:a16="http://schemas.microsoft.com/office/drawing/2014/main" id="{FD63BFF0-747C-487E-B1F0-B8DF06967FC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9" name="正方形/長方形 828">
          <a:extLst>
            <a:ext uri="{FF2B5EF4-FFF2-40B4-BE49-F238E27FC236}">
              <a16:creationId xmlns:a16="http://schemas.microsoft.com/office/drawing/2014/main" id="{264F309D-0944-492B-B207-412F11E798DB}"/>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0" name="正方形/長方形 829">
          <a:extLst>
            <a:ext uri="{FF2B5EF4-FFF2-40B4-BE49-F238E27FC236}">
              <a16:creationId xmlns:a16="http://schemas.microsoft.com/office/drawing/2014/main" id="{820E505C-9BA4-471A-8F88-2C410BB969D1}"/>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1" name="正方形/長方形 830">
          <a:extLst>
            <a:ext uri="{FF2B5EF4-FFF2-40B4-BE49-F238E27FC236}">
              <a16:creationId xmlns:a16="http://schemas.microsoft.com/office/drawing/2014/main" id="{ED719E7E-70F8-46AB-8283-0A976FF3A421}"/>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2" name="正方形/長方形 831">
          <a:extLst>
            <a:ext uri="{FF2B5EF4-FFF2-40B4-BE49-F238E27FC236}">
              <a16:creationId xmlns:a16="http://schemas.microsoft.com/office/drawing/2014/main" id="{3C1B30EE-CE7B-4B5D-89CC-2C93D1962AA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3" name="正方形/長方形 832">
          <a:extLst>
            <a:ext uri="{FF2B5EF4-FFF2-40B4-BE49-F238E27FC236}">
              <a16:creationId xmlns:a16="http://schemas.microsoft.com/office/drawing/2014/main" id="{534884E1-EC29-4510-98EB-D40CE6AFE885}"/>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4" name="テキスト ボックス 833">
          <a:extLst>
            <a:ext uri="{FF2B5EF4-FFF2-40B4-BE49-F238E27FC236}">
              <a16:creationId xmlns:a16="http://schemas.microsoft.com/office/drawing/2014/main" id="{A5D8FC13-99BA-4622-8865-57FE7E396DBF}"/>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5" name="直線コネクタ 834">
          <a:extLst>
            <a:ext uri="{FF2B5EF4-FFF2-40B4-BE49-F238E27FC236}">
              <a16:creationId xmlns:a16="http://schemas.microsoft.com/office/drawing/2014/main" id="{F00E3AB4-42D0-4185-B234-F536D6A0277A}"/>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6" name="テキスト ボックス 835">
          <a:extLst>
            <a:ext uri="{FF2B5EF4-FFF2-40B4-BE49-F238E27FC236}">
              <a16:creationId xmlns:a16="http://schemas.microsoft.com/office/drawing/2014/main" id="{085A75B9-6711-46A6-9272-3B2DABFA03A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7" name="直線コネクタ 836">
          <a:extLst>
            <a:ext uri="{FF2B5EF4-FFF2-40B4-BE49-F238E27FC236}">
              <a16:creationId xmlns:a16="http://schemas.microsoft.com/office/drawing/2014/main" id="{6CE91A66-533E-46B7-A4EE-6FE6913439E6}"/>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8" name="テキスト ボックス 837">
          <a:extLst>
            <a:ext uri="{FF2B5EF4-FFF2-40B4-BE49-F238E27FC236}">
              <a16:creationId xmlns:a16="http://schemas.microsoft.com/office/drawing/2014/main" id="{31949EA6-75F9-499B-8E2A-EDF5ED386D6E}"/>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39" name="直線コネクタ 838">
          <a:extLst>
            <a:ext uri="{FF2B5EF4-FFF2-40B4-BE49-F238E27FC236}">
              <a16:creationId xmlns:a16="http://schemas.microsoft.com/office/drawing/2014/main" id="{496425F4-8843-4B64-BD1B-E00B3381B996}"/>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0" name="テキスト ボックス 839">
          <a:extLst>
            <a:ext uri="{FF2B5EF4-FFF2-40B4-BE49-F238E27FC236}">
              <a16:creationId xmlns:a16="http://schemas.microsoft.com/office/drawing/2014/main" id="{3862981B-FC0A-4312-A37A-F04E62E62201}"/>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1" name="直線コネクタ 840">
          <a:extLst>
            <a:ext uri="{FF2B5EF4-FFF2-40B4-BE49-F238E27FC236}">
              <a16:creationId xmlns:a16="http://schemas.microsoft.com/office/drawing/2014/main" id="{061B937D-7D28-4296-A6C6-5770CA8E3222}"/>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2" name="テキスト ボックス 841">
          <a:extLst>
            <a:ext uri="{FF2B5EF4-FFF2-40B4-BE49-F238E27FC236}">
              <a16:creationId xmlns:a16="http://schemas.microsoft.com/office/drawing/2014/main" id="{87610EB1-FEB2-4D01-B918-1C402548F146}"/>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3" name="直線コネクタ 842">
          <a:extLst>
            <a:ext uri="{FF2B5EF4-FFF2-40B4-BE49-F238E27FC236}">
              <a16:creationId xmlns:a16="http://schemas.microsoft.com/office/drawing/2014/main" id="{17A78D43-80B4-424D-9535-FB9BD854A6F6}"/>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4" name="テキスト ボックス 843">
          <a:extLst>
            <a:ext uri="{FF2B5EF4-FFF2-40B4-BE49-F238E27FC236}">
              <a16:creationId xmlns:a16="http://schemas.microsoft.com/office/drawing/2014/main" id="{BEF67B65-B222-4304-B981-DAD1ADD78CF2}"/>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5" name="直線コネクタ 844">
          <a:extLst>
            <a:ext uri="{FF2B5EF4-FFF2-40B4-BE49-F238E27FC236}">
              <a16:creationId xmlns:a16="http://schemas.microsoft.com/office/drawing/2014/main" id="{AA43B49D-7F81-4946-A1ED-4EDFC3BCA8B6}"/>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6" name="テキスト ボックス 845">
          <a:extLst>
            <a:ext uri="{FF2B5EF4-FFF2-40B4-BE49-F238E27FC236}">
              <a16:creationId xmlns:a16="http://schemas.microsoft.com/office/drawing/2014/main" id="{B09189DA-627E-4854-8C75-CB4841DA5536}"/>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7" name="直線コネクタ 846">
          <a:extLst>
            <a:ext uri="{FF2B5EF4-FFF2-40B4-BE49-F238E27FC236}">
              <a16:creationId xmlns:a16="http://schemas.microsoft.com/office/drawing/2014/main" id="{93E5614B-7AD0-4125-9BEA-A4C406C109D7}"/>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48" name="テキスト ボックス 847">
          <a:extLst>
            <a:ext uri="{FF2B5EF4-FFF2-40B4-BE49-F238E27FC236}">
              <a16:creationId xmlns:a16="http://schemas.microsoft.com/office/drawing/2014/main" id="{A47DBA10-139B-41C6-A0A0-F2B07CB4135B}"/>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9" name="直線コネクタ 848">
          <a:extLst>
            <a:ext uri="{FF2B5EF4-FFF2-40B4-BE49-F238E27FC236}">
              <a16:creationId xmlns:a16="http://schemas.microsoft.com/office/drawing/2014/main" id="{BF5D0F7D-A69E-4E25-80D1-FEEABE816AD2}"/>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0" name="【庁舎】&#10;有形固定資産減価償却率グラフ枠">
          <a:extLst>
            <a:ext uri="{FF2B5EF4-FFF2-40B4-BE49-F238E27FC236}">
              <a16:creationId xmlns:a16="http://schemas.microsoft.com/office/drawing/2014/main" id="{87894609-0334-42FD-BC82-23D57BF0969C}"/>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851" name="直線コネクタ 850">
          <a:extLst>
            <a:ext uri="{FF2B5EF4-FFF2-40B4-BE49-F238E27FC236}">
              <a16:creationId xmlns:a16="http://schemas.microsoft.com/office/drawing/2014/main" id="{42BC7410-AE01-4E63-8D7D-03272CD9A4F4}"/>
            </a:ext>
          </a:extLst>
        </xdr:cNvPr>
        <xdr:cNvCxnSpPr/>
      </xdr:nvCxnSpPr>
      <xdr:spPr>
        <a:xfrm flipV="1">
          <a:off x="14375764" y="16786316"/>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852" name="【庁舎】&#10;有形固定資産減価償却率最小値テキスト">
          <a:extLst>
            <a:ext uri="{FF2B5EF4-FFF2-40B4-BE49-F238E27FC236}">
              <a16:creationId xmlns:a16="http://schemas.microsoft.com/office/drawing/2014/main" id="{1441758D-77BD-4D0E-9D18-A4C8DF048884}"/>
            </a:ext>
          </a:extLst>
        </xdr:cNvPr>
        <xdr:cNvSpPr txBox="1"/>
      </xdr:nvSpPr>
      <xdr:spPr>
        <a:xfrm>
          <a:off x="14414500" y="18292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853" name="直線コネクタ 852">
          <a:extLst>
            <a:ext uri="{FF2B5EF4-FFF2-40B4-BE49-F238E27FC236}">
              <a16:creationId xmlns:a16="http://schemas.microsoft.com/office/drawing/2014/main" id="{45DA7A9C-36E5-4909-AEA3-B768A7C3274A}"/>
            </a:ext>
          </a:extLst>
        </xdr:cNvPr>
        <xdr:cNvCxnSpPr/>
      </xdr:nvCxnSpPr>
      <xdr:spPr>
        <a:xfrm>
          <a:off x="14287500" y="182885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854" name="【庁舎】&#10;有形固定資産減価償却率最大値テキスト">
          <a:extLst>
            <a:ext uri="{FF2B5EF4-FFF2-40B4-BE49-F238E27FC236}">
              <a16:creationId xmlns:a16="http://schemas.microsoft.com/office/drawing/2014/main" id="{89A787E0-ABCD-4ABF-A3BD-0988A4FA170B}"/>
            </a:ext>
          </a:extLst>
        </xdr:cNvPr>
        <xdr:cNvSpPr txBox="1"/>
      </xdr:nvSpPr>
      <xdr:spPr>
        <a:xfrm>
          <a:off x="14414500" y="165691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855" name="直線コネクタ 854">
          <a:extLst>
            <a:ext uri="{FF2B5EF4-FFF2-40B4-BE49-F238E27FC236}">
              <a16:creationId xmlns:a16="http://schemas.microsoft.com/office/drawing/2014/main" id="{D751CCF0-733B-4F98-9FB0-BD41BA0A7594}"/>
            </a:ext>
          </a:extLst>
        </xdr:cNvPr>
        <xdr:cNvCxnSpPr/>
      </xdr:nvCxnSpPr>
      <xdr:spPr>
        <a:xfrm>
          <a:off x="14287500" y="167863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105427</xdr:rowOff>
    </xdr:from>
    <xdr:ext cx="405111" cy="259045"/>
    <xdr:sp macro="" textlink="">
      <xdr:nvSpPr>
        <xdr:cNvPr id="856" name="【庁舎】&#10;有形固定資産減価償却率平均値テキスト">
          <a:extLst>
            <a:ext uri="{FF2B5EF4-FFF2-40B4-BE49-F238E27FC236}">
              <a16:creationId xmlns:a16="http://schemas.microsoft.com/office/drawing/2014/main" id="{8C339B32-8849-4E7B-A26D-C4674D9437F7}"/>
            </a:ext>
          </a:extLst>
        </xdr:cNvPr>
        <xdr:cNvSpPr txBox="1"/>
      </xdr:nvSpPr>
      <xdr:spPr>
        <a:xfrm>
          <a:off x="14414500" y="17372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857" name="フローチャート: 判断 856">
          <a:extLst>
            <a:ext uri="{FF2B5EF4-FFF2-40B4-BE49-F238E27FC236}">
              <a16:creationId xmlns:a16="http://schemas.microsoft.com/office/drawing/2014/main" id="{AD33986A-15B0-440F-AD58-A340F44D17A4}"/>
            </a:ext>
          </a:extLst>
        </xdr:cNvPr>
        <xdr:cNvSpPr/>
      </xdr:nvSpPr>
      <xdr:spPr>
        <a:xfrm>
          <a:off x="14325600" y="1751711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858" name="フローチャート: 判断 857">
          <a:extLst>
            <a:ext uri="{FF2B5EF4-FFF2-40B4-BE49-F238E27FC236}">
              <a16:creationId xmlns:a16="http://schemas.microsoft.com/office/drawing/2014/main" id="{F7D06912-325A-4D0C-A07F-A1B9C00C35C7}"/>
            </a:ext>
          </a:extLst>
        </xdr:cNvPr>
        <xdr:cNvSpPr/>
      </xdr:nvSpPr>
      <xdr:spPr>
        <a:xfrm>
          <a:off x="13578840" y="1760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859" name="フローチャート: 判断 858">
          <a:extLst>
            <a:ext uri="{FF2B5EF4-FFF2-40B4-BE49-F238E27FC236}">
              <a16:creationId xmlns:a16="http://schemas.microsoft.com/office/drawing/2014/main" id="{A09A358A-6080-4CB2-B7F2-5F083FD6D1F0}"/>
            </a:ext>
          </a:extLst>
        </xdr:cNvPr>
        <xdr:cNvSpPr/>
      </xdr:nvSpPr>
      <xdr:spPr>
        <a:xfrm>
          <a:off x="12804140" y="175579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860" name="フローチャート: 判断 859">
          <a:extLst>
            <a:ext uri="{FF2B5EF4-FFF2-40B4-BE49-F238E27FC236}">
              <a16:creationId xmlns:a16="http://schemas.microsoft.com/office/drawing/2014/main" id="{0027FDD2-65F4-4F9A-BCCB-B9B1B9398D77}"/>
            </a:ext>
          </a:extLst>
        </xdr:cNvPr>
        <xdr:cNvSpPr/>
      </xdr:nvSpPr>
      <xdr:spPr>
        <a:xfrm>
          <a:off x="12029440" y="175236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861" name="フローチャート: 判断 860">
          <a:extLst>
            <a:ext uri="{FF2B5EF4-FFF2-40B4-BE49-F238E27FC236}">
              <a16:creationId xmlns:a16="http://schemas.microsoft.com/office/drawing/2014/main" id="{6FF7C618-2B5B-4FEF-B06F-05BBD4EF9217}"/>
            </a:ext>
          </a:extLst>
        </xdr:cNvPr>
        <xdr:cNvSpPr/>
      </xdr:nvSpPr>
      <xdr:spPr>
        <a:xfrm>
          <a:off x="11231880" y="175709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5341ED81-3F0C-44B3-8D6E-62887DC268C6}"/>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39B08AD9-9FFD-4B45-88F1-A0B4FD3ABC69}"/>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E7E3152E-BE9C-441A-B57C-3440190EDAD4}"/>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1A9BA069-8AE3-492C-95F4-B433CC49F966}"/>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AA8C596-EE47-4D13-A5BA-BD57AA218CE5}"/>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867" name="楕円 866">
          <a:extLst>
            <a:ext uri="{FF2B5EF4-FFF2-40B4-BE49-F238E27FC236}">
              <a16:creationId xmlns:a16="http://schemas.microsoft.com/office/drawing/2014/main" id="{27BA573E-771B-4650-B114-20F46DCB11F5}"/>
            </a:ext>
          </a:extLst>
        </xdr:cNvPr>
        <xdr:cNvSpPr/>
      </xdr:nvSpPr>
      <xdr:spPr>
        <a:xfrm>
          <a:off x="14325600" y="1759712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140988</xdr:rowOff>
    </xdr:from>
    <xdr:ext cx="405111" cy="259045"/>
    <xdr:sp macro="" textlink="">
      <xdr:nvSpPr>
        <xdr:cNvPr id="868" name="【庁舎】&#10;有形固定資産減価償却率該当値テキスト">
          <a:extLst>
            <a:ext uri="{FF2B5EF4-FFF2-40B4-BE49-F238E27FC236}">
              <a16:creationId xmlns:a16="http://schemas.microsoft.com/office/drawing/2014/main" id="{54ECD00A-0CC7-4B76-859D-0BDC8C86044F}"/>
            </a:ext>
          </a:extLst>
        </xdr:cNvPr>
        <xdr:cNvSpPr txBox="1"/>
      </xdr:nvSpPr>
      <xdr:spPr>
        <a:xfrm>
          <a:off x="14414500" y="17575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128270</xdr:rowOff>
    </xdr:from>
    <xdr:to>
      <xdr:col>81</xdr:col>
      <xdr:colOff>101600</xdr:colOff>
      <xdr:row>105</xdr:row>
      <xdr:rowOff>58420</xdr:rowOff>
    </xdr:to>
    <xdr:sp macro="" textlink="">
      <xdr:nvSpPr>
        <xdr:cNvPr id="869" name="楕円 868">
          <a:extLst>
            <a:ext uri="{FF2B5EF4-FFF2-40B4-BE49-F238E27FC236}">
              <a16:creationId xmlns:a16="http://schemas.microsoft.com/office/drawing/2014/main" id="{BFA00A7B-93FC-4ED2-BF2C-1006354FC8C9}"/>
            </a:ext>
          </a:extLst>
        </xdr:cNvPr>
        <xdr:cNvSpPr/>
      </xdr:nvSpPr>
      <xdr:spPr>
        <a:xfrm>
          <a:off x="13578840" y="17562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7620</xdr:rowOff>
    </xdr:from>
    <xdr:to>
      <xdr:col>85</xdr:col>
      <xdr:colOff>127000</xdr:colOff>
      <xdr:row>105</xdr:row>
      <xdr:rowOff>41911</xdr:rowOff>
    </xdr:to>
    <xdr:cxnSp macro="">
      <xdr:nvCxnSpPr>
        <xdr:cNvPr id="870" name="直線コネクタ 869">
          <a:extLst>
            <a:ext uri="{FF2B5EF4-FFF2-40B4-BE49-F238E27FC236}">
              <a16:creationId xmlns:a16="http://schemas.microsoft.com/office/drawing/2014/main" id="{7063BE94-21D8-4EFF-9190-7CF39848F441}"/>
            </a:ext>
          </a:extLst>
        </xdr:cNvPr>
        <xdr:cNvCxnSpPr/>
      </xdr:nvCxnSpPr>
      <xdr:spPr>
        <a:xfrm>
          <a:off x="13629640" y="17609820"/>
          <a:ext cx="74676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118473</xdr:rowOff>
    </xdr:from>
    <xdr:to>
      <xdr:col>76</xdr:col>
      <xdr:colOff>165100</xdr:colOff>
      <xdr:row>105</xdr:row>
      <xdr:rowOff>48623</xdr:rowOff>
    </xdr:to>
    <xdr:sp macro="" textlink="">
      <xdr:nvSpPr>
        <xdr:cNvPr id="871" name="楕円 870">
          <a:extLst>
            <a:ext uri="{FF2B5EF4-FFF2-40B4-BE49-F238E27FC236}">
              <a16:creationId xmlns:a16="http://schemas.microsoft.com/office/drawing/2014/main" id="{A52DEAD3-72F0-4FC2-9B39-7DCA3FA9649F}"/>
            </a:ext>
          </a:extLst>
        </xdr:cNvPr>
        <xdr:cNvSpPr/>
      </xdr:nvSpPr>
      <xdr:spPr>
        <a:xfrm>
          <a:off x="12804140" y="175530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169273</xdr:rowOff>
    </xdr:from>
    <xdr:to>
      <xdr:col>81</xdr:col>
      <xdr:colOff>50800</xdr:colOff>
      <xdr:row>105</xdr:row>
      <xdr:rowOff>7620</xdr:rowOff>
    </xdr:to>
    <xdr:cxnSp macro="">
      <xdr:nvCxnSpPr>
        <xdr:cNvPr id="872" name="直線コネクタ 871">
          <a:extLst>
            <a:ext uri="{FF2B5EF4-FFF2-40B4-BE49-F238E27FC236}">
              <a16:creationId xmlns:a16="http://schemas.microsoft.com/office/drawing/2014/main" id="{2C6563E3-74D8-472D-9830-323107A30C9C}"/>
            </a:ext>
          </a:extLst>
        </xdr:cNvPr>
        <xdr:cNvCxnSpPr/>
      </xdr:nvCxnSpPr>
      <xdr:spPr>
        <a:xfrm>
          <a:off x="12854940" y="17603833"/>
          <a:ext cx="774700" cy="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87449</xdr:rowOff>
    </xdr:from>
    <xdr:to>
      <xdr:col>72</xdr:col>
      <xdr:colOff>38100</xdr:colOff>
      <xdr:row>105</xdr:row>
      <xdr:rowOff>17599</xdr:rowOff>
    </xdr:to>
    <xdr:sp macro="" textlink="">
      <xdr:nvSpPr>
        <xdr:cNvPr id="873" name="楕円 872">
          <a:extLst>
            <a:ext uri="{FF2B5EF4-FFF2-40B4-BE49-F238E27FC236}">
              <a16:creationId xmlns:a16="http://schemas.microsoft.com/office/drawing/2014/main" id="{0643BCAC-2E6B-4D7C-9902-6EF9EFDF5F4E}"/>
            </a:ext>
          </a:extLst>
        </xdr:cNvPr>
        <xdr:cNvSpPr/>
      </xdr:nvSpPr>
      <xdr:spPr>
        <a:xfrm>
          <a:off x="12029440" y="175220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138249</xdr:rowOff>
    </xdr:from>
    <xdr:to>
      <xdr:col>76</xdr:col>
      <xdr:colOff>114300</xdr:colOff>
      <xdr:row>104</xdr:row>
      <xdr:rowOff>169273</xdr:rowOff>
    </xdr:to>
    <xdr:cxnSp macro="">
      <xdr:nvCxnSpPr>
        <xdr:cNvPr id="874" name="直線コネクタ 873">
          <a:extLst>
            <a:ext uri="{FF2B5EF4-FFF2-40B4-BE49-F238E27FC236}">
              <a16:creationId xmlns:a16="http://schemas.microsoft.com/office/drawing/2014/main" id="{72E30312-EAF5-425B-AF47-0D354BA02FBB}"/>
            </a:ext>
          </a:extLst>
        </xdr:cNvPr>
        <xdr:cNvCxnSpPr/>
      </xdr:nvCxnSpPr>
      <xdr:spPr>
        <a:xfrm>
          <a:off x="12072620" y="17572809"/>
          <a:ext cx="78232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56424</xdr:rowOff>
    </xdr:from>
    <xdr:to>
      <xdr:col>67</xdr:col>
      <xdr:colOff>101600</xdr:colOff>
      <xdr:row>104</xdr:row>
      <xdr:rowOff>158024</xdr:rowOff>
    </xdr:to>
    <xdr:sp macro="" textlink="">
      <xdr:nvSpPr>
        <xdr:cNvPr id="875" name="楕円 874">
          <a:extLst>
            <a:ext uri="{FF2B5EF4-FFF2-40B4-BE49-F238E27FC236}">
              <a16:creationId xmlns:a16="http://schemas.microsoft.com/office/drawing/2014/main" id="{5485F8AD-8B2C-42A8-B52C-8F07C4B85AC2}"/>
            </a:ext>
          </a:extLst>
        </xdr:cNvPr>
        <xdr:cNvSpPr/>
      </xdr:nvSpPr>
      <xdr:spPr>
        <a:xfrm>
          <a:off x="11231880" y="17490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107224</xdr:rowOff>
    </xdr:from>
    <xdr:to>
      <xdr:col>71</xdr:col>
      <xdr:colOff>177800</xdr:colOff>
      <xdr:row>104</xdr:row>
      <xdr:rowOff>138249</xdr:rowOff>
    </xdr:to>
    <xdr:cxnSp macro="">
      <xdr:nvCxnSpPr>
        <xdr:cNvPr id="876" name="直線コネクタ 875">
          <a:extLst>
            <a:ext uri="{FF2B5EF4-FFF2-40B4-BE49-F238E27FC236}">
              <a16:creationId xmlns:a16="http://schemas.microsoft.com/office/drawing/2014/main" id="{50C42721-9CB1-4D16-885C-D8B99FEEC1EE}"/>
            </a:ext>
          </a:extLst>
        </xdr:cNvPr>
        <xdr:cNvCxnSpPr/>
      </xdr:nvCxnSpPr>
      <xdr:spPr>
        <a:xfrm>
          <a:off x="11282680" y="17541784"/>
          <a:ext cx="78994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100165</xdr:rowOff>
    </xdr:from>
    <xdr:ext cx="405111" cy="259045"/>
    <xdr:sp macro="" textlink="">
      <xdr:nvSpPr>
        <xdr:cNvPr id="877" name="n_1aveValue【庁舎】&#10;有形固定資産減価償却率">
          <a:extLst>
            <a:ext uri="{FF2B5EF4-FFF2-40B4-BE49-F238E27FC236}">
              <a16:creationId xmlns:a16="http://schemas.microsoft.com/office/drawing/2014/main" id="{80C8F951-3FB0-4A58-B928-3D79FBD1688A}"/>
            </a:ext>
          </a:extLst>
        </xdr:cNvPr>
        <xdr:cNvSpPr txBox="1"/>
      </xdr:nvSpPr>
      <xdr:spPr>
        <a:xfrm>
          <a:off x="13437244" y="17702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44648</xdr:rowOff>
    </xdr:from>
    <xdr:ext cx="405111" cy="259045"/>
    <xdr:sp macro="" textlink="">
      <xdr:nvSpPr>
        <xdr:cNvPr id="878" name="n_2aveValue【庁舎】&#10;有形固定資産減価償却率">
          <a:extLst>
            <a:ext uri="{FF2B5EF4-FFF2-40B4-BE49-F238E27FC236}">
              <a16:creationId xmlns:a16="http://schemas.microsoft.com/office/drawing/2014/main" id="{2025450F-C641-40B1-915B-652AF97CCF7E}"/>
            </a:ext>
          </a:extLst>
        </xdr:cNvPr>
        <xdr:cNvSpPr txBox="1"/>
      </xdr:nvSpPr>
      <xdr:spPr>
        <a:xfrm>
          <a:off x="12675244" y="17646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10358</xdr:rowOff>
    </xdr:from>
    <xdr:ext cx="405111" cy="259045"/>
    <xdr:sp macro="" textlink="">
      <xdr:nvSpPr>
        <xdr:cNvPr id="879" name="n_3aveValue【庁舎】&#10;有形固定資産減価償却率">
          <a:extLst>
            <a:ext uri="{FF2B5EF4-FFF2-40B4-BE49-F238E27FC236}">
              <a16:creationId xmlns:a16="http://schemas.microsoft.com/office/drawing/2014/main" id="{291A0E27-8273-4D9D-89AF-59EE05422442}"/>
            </a:ext>
          </a:extLst>
        </xdr:cNvPr>
        <xdr:cNvSpPr txBox="1"/>
      </xdr:nvSpPr>
      <xdr:spPr>
        <a:xfrm>
          <a:off x="11900544" y="17612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57711</xdr:rowOff>
    </xdr:from>
    <xdr:ext cx="405111" cy="259045"/>
    <xdr:sp macro="" textlink="">
      <xdr:nvSpPr>
        <xdr:cNvPr id="880" name="n_4aveValue【庁舎】&#10;有形固定資産減価償却率">
          <a:extLst>
            <a:ext uri="{FF2B5EF4-FFF2-40B4-BE49-F238E27FC236}">
              <a16:creationId xmlns:a16="http://schemas.microsoft.com/office/drawing/2014/main" id="{1CE885A2-C854-4713-8C04-83621B2877C8}"/>
            </a:ext>
          </a:extLst>
        </xdr:cNvPr>
        <xdr:cNvSpPr txBox="1"/>
      </xdr:nvSpPr>
      <xdr:spPr>
        <a:xfrm>
          <a:off x="11102984" y="17659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74947</xdr:rowOff>
    </xdr:from>
    <xdr:ext cx="405111" cy="259045"/>
    <xdr:sp macro="" textlink="">
      <xdr:nvSpPr>
        <xdr:cNvPr id="881" name="n_1mainValue【庁舎】&#10;有形固定資産減価償却率">
          <a:extLst>
            <a:ext uri="{FF2B5EF4-FFF2-40B4-BE49-F238E27FC236}">
              <a16:creationId xmlns:a16="http://schemas.microsoft.com/office/drawing/2014/main" id="{D38BC6AC-8C92-4B2A-BAB6-6753489D1AEB}"/>
            </a:ext>
          </a:extLst>
        </xdr:cNvPr>
        <xdr:cNvSpPr txBox="1"/>
      </xdr:nvSpPr>
      <xdr:spPr>
        <a:xfrm>
          <a:off x="13437244" y="1734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65150</xdr:rowOff>
    </xdr:from>
    <xdr:ext cx="405111" cy="259045"/>
    <xdr:sp macro="" textlink="">
      <xdr:nvSpPr>
        <xdr:cNvPr id="882" name="n_2mainValue【庁舎】&#10;有形固定資産減価償却率">
          <a:extLst>
            <a:ext uri="{FF2B5EF4-FFF2-40B4-BE49-F238E27FC236}">
              <a16:creationId xmlns:a16="http://schemas.microsoft.com/office/drawing/2014/main" id="{72509264-4466-43F6-B18F-29F26A692428}"/>
            </a:ext>
          </a:extLst>
        </xdr:cNvPr>
        <xdr:cNvSpPr txBox="1"/>
      </xdr:nvSpPr>
      <xdr:spPr>
        <a:xfrm>
          <a:off x="12675244" y="17332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34126</xdr:rowOff>
    </xdr:from>
    <xdr:ext cx="405111" cy="259045"/>
    <xdr:sp macro="" textlink="">
      <xdr:nvSpPr>
        <xdr:cNvPr id="883" name="n_3mainValue【庁舎】&#10;有形固定資産減価償却率">
          <a:extLst>
            <a:ext uri="{FF2B5EF4-FFF2-40B4-BE49-F238E27FC236}">
              <a16:creationId xmlns:a16="http://schemas.microsoft.com/office/drawing/2014/main" id="{6044D896-B65C-407F-9149-A754DEFCFAD3}"/>
            </a:ext>
          </a:extLst>
        </xdr:cNvPr>
        <xdr:cNvSpPr txBox="1"/>
      </xdr:nvSpPr>
      <xdr:spPr>
        <a:xfrm>
          <a:off x="11900544" y="17301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3101</xdr:rowOff>
    </xdr:from>
    <xdr:ext cx="405111" cy="259045"/>
    <xdr:sp macro="" textlink="">
      <xdr:nvSpPr>
        <xdr:cNvPr id="884" name="n_4mainValue【庁舎】&#10;有形固定資産減価償却率">
          <a:extLst>
            <a:ext uri="{FF2B5EF4-FFF2-40B4-BE49-F238E27FC236}">
              <a16:creationId xmlns:a16="http://schemas.microsoft.com/office/drawing/2014/main" id="{2D024797-9634-406A-B5DE-23D727F52DDE}"/>
            </a:ext>
          </a:extLst>
        </xdr:cNvPr>
        <xdr:cNvSpPr txBox="1"/>
      </xdr:nvSpPr>
      <xdr:spPr>
        <a:xfrm>
          <a:off x="11102984" y="1727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5" name="正方形/長方形 884">
          <a:extLst>
            <a:ext uri="{FF2B5EF4-FFF2-40B4-BE49-F238E27FC236}">
              <a16:creationId xmlns:a16="http://schemas.microsoft.com/office/drawing/2014/main" id="{06EEF478-5F78-46B1-B3CB-6C7A02779718}"/>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6" name="正方形/長方形 885">
          <a:extLst>
            <a:ext uri="{FF2B5EF4-FFF2-40B4-BE49-F238E27FC236}">
              <a16:creationId xmlns:a16="http://schemas.microsoft.com/office/drawing/2014/main" id="{5466FF4E-3E9C-4D79-9D75-5A0F83819BA7}"/>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7" name="正方形/長方形 886">
          <a:extLst>
            <a:ext uri="{FF2B5EF4-FFF2-40B4-BE49-F238E27FC236}">
              <a16:creationId xmlns:a16="http://schemas.microsoft.com/office/drawing/2014/main" id="{ADCE64C0-5702-44F3-AA3E-F939287047C8}"/>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8" name="正方形/長方形 887">
          <a:extLst>
            <a:ext uri="{FF2B5EF4-FFF2-40B4-BE49-F238E27FC236}">
              <a16:creationId xmlns:a16="http://schemas.microsoft.com/office/drawing/2014/main" id="{07EA6368-E92F-4614-948F-323A876748C3}"/>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9" name="正方形/長方形 888">
          <a:extLst>
            <a:ext uri="{FF2B5EF4-FFF2-40B4-BE49-F238E27FC236}">
              <a16:creationId xmlns:a16="http://schemas.microsoft.com/office/drawing/2014/main" id="{4CE9819F-3F76-4996-B821-6FDC563B589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0" name="正方形/長方形 889">
          <a:extLst>
            <a:ext uri="{FF2B5EF4-FFF2-40B4-BE49-F238E27FC236}">
              <a16:creationId xmlns:a16="http://schemas.microsoft.com/office/drawing/2014/main" id="{20CEAE58-0A03-46EB-B8B9-87E18049BF72}"/>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1" name="正方形/長方形 890">
          <a:extLst>
            <a:ext uri="{FF2B5EF4-FFF2-40B4-BE49-F238E27FC236}">
              <a16:creationId xmlns:a16="http://schemas.microsoft.com/office/drawing/2014/main" id="{68C132F0-573B-421D-9894-C19055C4C72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2" name="正方形/長方形 891">
          <a:extLst>
            <a:ext uri="{FF2B5EF4-FFF2-40B4-BE49-F238E27FC236}">
              <a16:creationId xmlns:a16="http://schemas.microsoft.com/office/drawing/2014/main" id="{AAD0702C-8AAA-447C-BEDC-C8EEE3F9D21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3" name="テキスト ボックス 892">
          <a:extLst>
            <a:ext uri="{FF2B5EF4-FFF2-40B4-BE49-F238E27FC236}">
              <a16:creationId xmlns:a16="http://schemas.microsoft.com/office/drawing/2014/main" id="{B95B65F1-63C4-4F6C-A1D7-0625D5672055}"/>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4" name="直線コネクタ 893">
          <a:extLst>
            <a:ext uri="{FF2B5EF4-FFF2-40B4-BE49-F238E27FC236}">
              <a16:creationId xmlns:a16="http://schemas.microsoft.com/office/drawing/2014/main" id="{0C04BF2A-B5C5-4780-BC17-2B1B187729FB}"/>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5" name="直線コネクタ 894">
          <a:extLst>
            <a:ext uri="{FF2B5EF4-FFF2-40B4-BE49-F238E27FC236}">
              <a16:creationId xmlns:a16="http://schemas.microsoft.com/office/drawing/2014/main" id="{8C60B0BA-0473-4188-84CF-2DA91F1C9A70}"/>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6" name="テキスト ボックス 895">
          <a:extLst>
            <a:ext uri="{FF2B5EF4-FFF2-40B4-BE49-F238E27FC236}">
              <a16:creationId xmlns:a16="http://schemas.microsoft.com/office/drawing/2014/main" id="{94B117FF-1773-46F4-B3A1-CA412CCBF136}"/>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7" name="直線コネクタ 896">
          <a:extLst>
            <a:ext uri="{FF2B5EF4-FFF2-40B4-BE49-F238E27FC236}">
              <a16:creationId xmlns:a16="http://schemas.microsoft.com/office/drawing/2014/main" id="{FD0F86F7-967E-4335-BCBF-6CB226B7BBC4}"/>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8" name="テキスト ボックス 897">
          <a:extLst>
            <a:ext uri="{FF2B5EF4-FFF2-40B4-BE49-F238E27FC236}">
              <a16:creationId xmlns:a16="http://schemas.microsoft.com/office/drawing/2014/main" id="{17D948DA-B4FA-4A4C-AD51-5470610F07A4}"/>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9" name="直線コネクタ 898">
          <a:extLst>
            <a:ext uri="{FF2B5EF4-FFF2-40B4-BE49-F238E27FC236}">
              <a16:creationId xmlns:a16="http://schemas.microsoft.com/office/drawing/2014/main" id="{20CF454C-A501-441B-8DB0-F607AA824C8F}"/>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0" name="テキスト ボックス 899">
          <a:extLst>
            <a:ext uri="{FF2B5EF4-FFF2-40B4-BE49-F238E27FC236}">
              <a16:creationId xmlns:a16="http://schemas.microsoft.com/office/drawing/2014/main" id="{BEFED203-9152-4090-A393-DFFFF46D5D0D}"/>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1" name="直線コネクタ 900">
          <a:extLst>
            <a:ext uri="{FF2B5EF4-FFF2-40B4-BE49-F238E27FC236}">
              <a16:creationId xmlns:a16="http://schemas.microsoft.com/office/drawing/2014/main" id="{06F9D443-3BD4-4F3C-A114-6BC8F655330B}"/>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2" name="テキスト ボックス 901">
          <a:extLst>
            <a:ext uri="{FF2B5EF4-FFF2-40B4-BE49-F238E27FC236}">
              <a16:creationId xmlns:a16="http://schemas.microsoft.com/office/drawing/2014/main" id="{AF64E4A7-20AD-471D-A75D-486D172F981A}"/>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3" name="直線コネクタ 902">
          <a:extLst>
            <a:ext uri="{FF2B5EF4-FFF2-40B4-BE49-F238E27FC236}">
              <a16:creationId xmlns:a16="http://schemas.microsoft.com/office/drawing/2014/main" id="{0DEB71F8-FE4C-4ED2-9C2C-12E34ACFAFDD}"/>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4" name="テキスト ボックス 903">
          <a:extLst>
            <a:ext uri="{FF2B5EF4-FFF2-40B4-BE49-F238E27FC236}">
              <a16:creationId xmlns:a16="http://schemas.microsoft.com/office/drawing/2014/main" id="{72FDB35B-450C-494C-B436-25A3DEF67752}"/>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5" name="直線コネクタ 904">
          <a:extLst>
            <a:ext uri="{FF2B5EF4-FFF2-40B4-BE49-F238E27FC236}">
              <a16:creationId xmlns:a16="http://schemas.microsoft.com/office/drawing/2014/main" id="{33C7E2CE-98DE-4603-8652-EE205B01F31B}"/>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6" name="テキスト ボックス 905">
          <a:extLst>
            <a:ext uri="{FF2B5EF4-FFF2-40B4-BE49-F238E27FC236}">
              <a16:creationId xmlns:a16="http://schemas.microsoft.com/office/drawing/2014/main" id="{920190F1-BF28-4E22-B564-69CA090D8A68}"/>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7" name="【庁舎】&#10;一人当たり面積グラフ枠">
          <a:extLst>
            <a:ext uri="{FF2B5EF4-FFF2-40B4-BE49-F238E27FC236}">
              <a16:creationId xmlns:a16="http://schemas.microsoft.com/office/drawing/2014/main" id="{B0080F20-0801-4198-8E98-02D5B55AF111}"/>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908" name="直線コネクタ 907">
          <a:extLst>
            <a:ext uri="{FF2B5EF4-FFF2-40B4-BE49-F238E27FC236}">
              <a16:creationId xmlns:a16="http://schemas.microsoft.com/office/drawing/2014/main" id="{1F0EE248-0286-44D9-869A-D5C5273F933B}"/>
            </a:ext>
          </a:extLst>
        </xdr:cNvPr>
        <xdr:cNvCxnSpPr/>
      </xdr:nvCxnSpPr>
      <xdr:spPr>
        <a:xfrm flipV="1">
          <a:off x="19509104" y="16981170"/>
          <a:ext cx="0" cy="109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909" name="【庁舎】&#10;一人当たり面積最小値テキスト">
          <a:extLst>
            <a:ext uri="{FF2B5EF4-FFF2-40B4-BE49-F238E27FC236}">
              <a16:creationId xmlns:a16="http://schemas.microsoft.com/office/drawing/2014/main" id="{4662B387-BEA8-41F0-BC50-68168CC55382}"/>
            </a:ext>
          </a:extLst>
        </xdr:cNvPr>
        <xdr:cNvSpPr txBox="1"/>
      </xdr:nvSpPr>
      <xdr:spPr>
        <a:xfrm>
          <a:off x="19547840" y="1808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910" name="直線コネクタ 909">
          <a:extLst>
            <a:ext uri="{FF2B5EF4-FFF2-40B4-BE49-F238E27FC236}">
              <a16:creationId xmlns:a16="http://schemas.microsoft.com/office/drawing/2014/main" id="{F3525191-0FD0-4B74-9D4E-28F280F228EC}"/>
            </a:ext>
          </a:extLst>
        </xdr:cNvPr>
        <xdr:cNvCxnSpPr/>
      </xdr:nvCxnSpPr>
      <xdr:spPr>
        <a:xfrm>
          <a:off x="19443700" y="18080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911" name="【庁舎】&#10;一人当たり面積最大値テキスト">
          <a:extLst>
            <a:ext uri="{FF2B5EF4-FFF2-40B4-BE49-F238E27FC236}">
              <a16:creationId xmlns:a16="http://schemas.microsoft.com/office/drawing/2014/main" id="{38C0A107-6D49-475A-8F7C-2CB4DF3D115F}"/>
            </a:ext>
          </a:extLst>
        </xdr:cNvPr>
        <xdr:cNvSpPr txBox="1"/>
      </xdr:nvSpPr>
      <xdr:spPr>
        <a:xfrm>
          <a:off x="19547840" y="1676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912" name="直線コネクタ 911">
          <a:extLst>
            <a:ext uri="{FF2B5EF4-FFF2-40B4-BE49-F238E27FC236}">
              <a16:creationId xmlns:a16="http://schemas.microsoft.com/office/drawing/2014/main" id="{85B88EBD-5473-463C-AFF8-5BED2B8D88BC}"/>
            </a:ext>
          </a:extLst>
        </xdr:cNvPr>
        <xdr:cNvCxnSpPr/>
      </xdr:nvCxnSpPr>
      <xdr:spPr>
        <a:xfrm>
          <a:off x="19443700" y="1698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145432</xdr:rowOff>
    </xdr:from>
    <xdr:ext cx="469744" cy="259045"/>
    <xdr:sp macro="" textlink="">
      <xdr:nvSpPr>
        <xdr:cNvPr id="913" name="【庁舎】&#10;一人当たり面積平均値テキスト">
          <a:extLst>
            <a:ext uri="{FF2B5EF4-FFF2-40B4-BE49-F238E27FC236}">
              <a16:creationId xmlns:a16="http://schemas.microsoft.com/office/drawing/2014/main" id="{430C31CB-F3F1-4683-9C50-47C0DC4167AA}"/>
            </a:ext>
          </a:extLst>
        </xdr:cNvPr>
        <xdr:cNvSpPr txBox="1"/>
      </xdr:nvSpPr>
      <xdr:spPr>
        <a:xfrm>
          <a:off x="19547840" y="175799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914" name="フローチャート: 判断 913">
          <a:extLst>
            <a:ext uri="{FF2B5EF4-FFF2-40B4-BE49-F238E27FC236}">
              <a16:creationId xmlns:a16="http://schemas.microsoft.com/office/drawing/2014/main" id="{F86B61BA-99B0-4932-B1BA-E86E3A57490D}"/>
            </a:ext>
          </a:extLst>
        </xdr:cNvPr>
        <xdr:cNvSpPr/>
      </xdr:nvSpPr>
      <xdr:spPr>
        <a:xfrm>
          <a:off x="19458940" y="17724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915" name="フローチャート: 判断 914">
          <a:extLst>
            <a:ext uri="{FF2B5EF4-FFF2-40B4-BE49-F238E27FC236}">
              <a16:creationId xmlns:a16="http://schemas.microsoft.com/office/drawing/2014/main" id="{9FA5DD72-723D-4D73-B97F-536C8DF2BE6D}"/>
            </a:ext>
          </a:extLst>
        </xdr:cNvPr>
        <xdr:cNvSpPr/>
      </xdr:nvSpPr>
      <xdr:spPr>
        <a:xfrm>
          <a:off x="18735040" y="177323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126364</xdr:rowOff>
    </xdr:from>
    <xdr:to>
      <xdr:col>107</xdr:col>
      <xdr:colOff>101600</xdr:colOff>
      <xdr:row>106</xdr:row>
      <xdr:rowOff>56514</xdr:rowOff>
    </xdr:to>
    <xdr:sp macro="" textlink="">
      <xdr:nvSpPr>
        <xdr:cNvPr id="916" name="フローチャート: 判断 915">
          <a:extLst>
            <a:ext uri="{FF2B5EF4-FFF2-40B4-BE49-F238E27FC236}">
              <a16:creationId xmlns:a16="http://schemas.microsoft.com/office/drawing/2014/main" id="{2C9EAAAF-72D4-47CA-B059-2BC5C531AAC7}"/>
            </a:ext>
          </a:extLst>
        </xdr:cNvPr>
        <xdr:cNvSpPr/>
      </xdr:nvSpPr>
      <xdr:spPr>
        <a:xfrm>
          <a:off x="17937480" y="177285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917" name="フローチャート: 判断 916">
          <a:extLst>
            <a:ext uri="{FF2B5EF4-FFF2-40B4-BE49-F238E27FC236}">
              <a16:creationId xmlns:a16="http://schemas.microsoft.com/office/drawing/2014/main" id="{F090BFB1-095B-4EFD-940D-5C99CD7DE0F0}"/>
            </a:ext>
          </a:extLst>
        </xdr:cNvPr>
        <xdr:cNvSpPr/>
      </xdr:nvSpPr>
      <xdr:spPr>
        <a:xfrm>
          <a:off x="17162780" y="17734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153036</xdr:rowOff>
    </xdr:from>
    <xdr:to>
      <xdr:col>98</xdr:col>
      <xdr:colOff>38100</xdr:colOff>
      <xdr:row>106</xdr:row>
      <xdr:rowOff>83186</xdr:rowOff>
    </xdr:to>
    <xdr:sp macro="" textlink="">
      <xdr:nvSpPr>
        <xdr:cNvPr id="918" name="フローチャート: 判断 917">
          <a:extLst>
            <a:ext uri="{FF2B5EF4-FFF2-40B4-BE49-F238E27FC236}">
              <a16:creationId xmlns:a16="http://schemas.microsoft.com/office/drawing/2014/main" id="{2C3DAA9E-EF3B-4B7D-AA2E-1F224A4984EE}"/>
            </a:ext>
          </a:extLst>
        </xdr:cNvPr>
        <xdr:cNvSpPr/>
      </xdr:nvSpPr>
      <xdr:spPr>
        <a:xfrm>
          <a:off x="16388080" y="177552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20E4D0E3-8DE3-4D56-A309-980778EC1512}"/>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8DE72187-4090-4A98-9BD2-94DD2849CEE2}"/>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95067B54-5E5B-4CD5-916B-C569C2677FF3}"/>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5A2B4CAD-EE1B-4B48-9903-E41E71AAAAA7}"/>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779DFB38-3C26-492A-8152-71AF1834C814}"/>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15875</xdr:rowOff>
    </xdr:from>
    <xdr:to>
      <xdr:col>116</xdr:col>
      <xdr:colOff>114300</xdr:colOff>
      <xdr:row>106</xdr:row>
      <xdr:rowOff>117475</xdr:rowOff>
    </xdr:to>
    <xdr:sp macro="" textlink="">
      <xdr:nvSpPr>
        <xdr:cNvPr id="924" name="楕円 923">
          <a:extLst>
            <a:ext uri="{FF2B5EF4-FFF2-40B4-BE49-F238E27FC236}">
              <a16:creationId xmlns:a16="http://schemas.microsoft.com/office/drawing/2014/main" id="{F07A8561-D89A-40AC-B490-86234AE9DEEC}"/>
            </a:ext>
          </a:extLst>
        </xdr:cNvPr>
        <xdr:cNvSpPr/>
      </xdr:nvSpPr>
      <xdr:spPr>
        <a:xfrm>
          <a:off x="19458940" y="1778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165752</xdr:rowOff>
    </xdr:from>
    <xdr:ext cx="469744" cy="259045"/>
    <xdr:sp macro="" textlink="">
      <xdr:nvSpPr>
        <xdr:cNvPr id="925" name="【庁舎】&#10;一人当たり面積該当値テキスト">
          <a:extLst>
            <a:ext uri="{FF2B5EF4-FFF2-40B4-BE49-F238E27FC236}">
              <a16:creationId xmlns:a16="http://schemas.microsoft.com/office/drawing/2014/main" id="{126EDA08-E3B4-4030-9F9E-4F1D4A423C95}"/>
            </a:ext>
          </a:extLst>
        </xdr:cNvPr>
        <xdr:cNvSpPr txBox="1"/>
      </xdr:nvSpPr>
      <xdr:spPr>
        <a:xfrm>
          <a:off x="19547840" y="17767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21589</xdr:rowOff>
    </xdr:from>
    <xdr:to>
      <xdr:col>112</xdr:col>
      <xdr:colOff>38100</xdr:colOff>
      <xdr:row>106</xdr:row>
      <xdr:rowOff>123189</xdr:rowOff>
    </xdr:to>
    <xdr:sp macro="" textlink="">
      <xdr:nvSpPr>
        <xdr:cNvPr id="926" name="楕円 925">
          <a:extLst>
            <a:ext uri="{FF2B5EF4-FFF2-40B4-BE49-F238E27FC236}">
              <a16:creationId xmlns:a16="http://schemas.microsoft.com/office/drawing/2014/main" id="{85C0AE5A-34B8-46BE-9455-F96D44BAB880}"/>
            </a:ext>
          </a:extLst>
        </xdr:cNvPr>
        <xdr:cNvSpPr/>
      </xdr:nvSpPr>
      <xdr:spPr>
        <a:xfrm>
          <a:off x="18735040" y="177914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66675</xdr:rowOff>
    </xdr:from>
    <xdr:to>
      <xdr:col>116</xdr:col>
      <xdr:colOff>63500</xdr:colOff>
      <xdr:row>106</xdr:row>
      <xdr:rowOff>72389</xdr:rowOff>
    </xdr:to>
    <xdr:cxnSp macro="">
      <xdr:nvCxnSpPr>
        <xdr:cNvPr id="927" name="直線コネクタ 926">
          <a:extLst>
            <a:ext uri="{FF2B5EF4-FFF2-40B4-BE49-F238E27FC236}">
              <a16:creationId xmlns:a16="http://schemas.microsoft.com/office/drawing/2014/main" id="{7AD71EE9-C476-43A2-8A8C-5F8DD54D99DF}"/>
            </a:ext>
          </a:extLst>
        </xdr:cNvPr>
        <xdr:cNvCxnSpPr/>
      </xdr:nvCxnSpPr>
      <xdr:spPr>
        <a:xfrm flipV="1">
          <a:off x="18778220" y="17836515"/>
          <a:ext cx="73152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21589</xdr:rowOff>
    </xdr:from>
    <xdr:to>
      <xdr:col>107</xdr:col>
      <xdr:colOff>101600</xdr:colOff>
      <xdr:row>106</xdr:row>
      <xdr:rowOff>123189</xdr:rowOff>
    </xdr:to>
    <xdr:sp macro="" textlink="">
      <xdr:nvSpPr>
        <xdr:cNvPr id="928" name="楕円 927">
          <a:extLst>
            <a:ext uri="{FF2B5EF4-FFF2-40B4-BE49-F238E27FC236}">
              <a16:creationId xmlns:a16="http://schemas.microsoft.com/office/drawing/2014/main" id="{D3199DD0-C2CB-403D-8DFC-997036E2EC62}"/>
            </a:ext>
          </a:extLst>
        </xdr:cNvPr>
        <xdr:cNvSpPr/>
      </xdr:nvSpPr>
      <xdr:spPr>
        <a:xfrm>
          <a:off x="17937480" y="17791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72389</xdr:rowOff>
    </xdr:from>
    <xdr:to>
      <xdr:col>111</xdr:col>
      <xdr:colOff>177800</xdr:colOff>
      <xdr:row>106</xdr:row>
      <xdr:rowOff>72389</xdr:rowOff>
    </xdr:to>
    <xdr:cxnSp macro="">
      <xdr:nvCxnSpPr>
        <xdr:cNvPr id="929" name="直線コネクタ 928">
          <a:extLst>
            <a:ext uri="{FF2B5EF4-FFF2-40B4-BE49-F238E27FC236}">
              <a16:creationId xmlns:a16="http://schemas.microsoft.com/office/drawing/2014/main" id="{85AACF5B-BEFF-4C4A-8404-332438FCE135}"/>
            </a:ext>
          </a:extLst>
        </xdr:cNvPr>
        <xdr:cNvCxnSpPr/>
      </xdr:nvCxnSpPr>
      <xdr:spPr>
        <a:xfrm>
          <a:off x="17988280" y="1784222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19686</xdr:rowOff>
    </xdr:from>
    <xdr:to>
      <xdr:col>102</xdr:col>
      <xdr:colOff>165100</xdr:colOff>
      <xdr:row>106</xdr:row>
      <xdr:rowOff>121286</xdr:rowOff>
    </xdr:to>
    <xdr:sp macro="" textlink="">
      <xdr:nvSpPr>
        <xdr:cNvPr id="930" name="楕円 929">
          <a:extLst>
            <a:ext uri="{FF2B5EF4-FFF2-40B4-BE49-F238E27FC236}">
              <a16:creationId xmlns:a16="http://schemas.microsoft.com/office/drawing/2014/main" id="{DA7DCE8A-1572-4E69-B496-DD38B9B30A21}"/>
            </a:ext>
          </a:extLst>
        </xdr:cNvPr>
        <xdr:cNvSpPr/>
      </xdr:nvSpPr>
      <xdr:spPr>
        <a:xfrm>
          <a:off x="17162780" y="1778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70486</xdr:rowOff>
    </xdr:from>
    <xdr:to>
      <xdr:col>107</xdr:col>
      <xdr:colOff>50800</xdr:colOff>
      <xdr:row>106</xdr:row>
      <xdr:rowOff>72389</xdr:rowOff>
    </xdr:to>
    <xdr:cxnSp macro="">
      <xdr:nvCxnSpPr>
        <xdr:cNvPr id="931" name="直線コネクタ 930">
          <a:extLst>
            <a:ext uri="{FF2B5EF4-FFF2-40B4-BE49-F238E27FC236}">
              <a16:creationId xmlns:a16="http://schemas.microsoft.com/office/drawing/2014/main" id="{C5DFB2EC-FE13-4FCF-862A-347D168B7BDE}"/>
            </a:ext>
          </a:extLst>
        </xdr:cNvPr>
        <xdr:cNvCxnSpPr/>
      </xdr:nvCxnSpPr>
      <xdr:spPr>
        <a:xfrm>
          <a:off x="17213580" y="17840326"/>
          <a:ext cx="7747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23495</xdr:rowOff>
    </xdr:from>
    <xdr:to>
      <xdr:col>98</xdr:col>
      <xdr:colOff>38100</xdr:colOff>
      <xdr:row>106</xdr:row>
      <xdr:rowOff>125095</xdr:rowOff>
    </xdr:to>
    <xdr:sp macro="" textlink="">
      <xdr:nvSpPr>
        <xdr:cNvPr id="932" name="楕円 931">
          <a:extLst>
            <a:ext uri="{FF2B5EF4-FFF2-40B4-BE49-F238E27FC236}">
              <a16:creationId xmlns:a16="http://schemas.microsoft.com/office/drawing/2014/main" id="{52EE77C0-96EE-4F34-A742-222475651FB3}"/>
            </a:ext>
          </a:extLst>
        </xdr:cNvPr>
        <xdr:cNvSpPr/>
      </xdr:nvSpPr>
      <xdr:spPr>
        <a:xfrm>
          <a:off x="16388080" y="177933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70486</xdr:rowOff>
    </xdr:from>
    <xdr:to>
      <xdr:col>102</xdr:col>
      <xdr:colOff>114300</xdr:colOff>
      <xdr:row>106</xdr:row>
      <xdr:rowOff>74295</xdr:rowOff>
    </xdr:to>
    <xdr:cxnSp macro="">
      <xdr:nvCxnSpPr>
        <xdr:cNvPr id="933" name="直線コネクタ 932">
          <a:extLst>
            <a:ext uri="{FF2B5EF4-FFF2-40B4-BE49-F238E27FC236}">
              <a16:creationId xmlns:a16="http://schemas.microsoft.com/office/drawing/2014/main" id="{2AE753C2-132E-44DC-BB3A-F9C73A0465E1}"/>
            </a:ext>
          </a:extLst>
        </xdr:cNvPr>
        <xdr:cNvCxnSpPr/>
      </xdr:nvCxnSpPr>
      <xdr:spPr>
        <a:xfrm flipV="1">
          <a:off x="16431260" y="17840326"/>
          <a:ext cx="78232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76852</xdr:rowOff>
    </xdr:from>
    <xdr:ext cx="469744" cy="259045"/>
    <xdr:sp macro="" textlink="">
      <xdr:nvSpPr>
        <xdr:cNvPr id="934" name="n_1aveValue【庁舎】&#10;一人当たり面積">
          <a:extLst>
            <a:ext uri="{FF2B5EF4-FFF2-40B4-BE49-F238E27FC236}">
              <a16:creationId xmlns:a16="http://schemas.microsoft.com/office/drawing/2014/main" id="{8D8610CC-7490-44AF-B4B0-021BC8453C7B}"/>
            </a:ext>
          </a:extLst>
        </xdr:cNvPr>
        <xdr:cNvSpPr txBox="1"/>
      </xdr:nvSpPr>
      <xdr:spPr>
        <a:xfrm>
          <a:off x="18561127" y="1751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73041</xdr:rowOff>
    </xdr:from>
    <xdr:ext cx="469744" cy="259045"/>
    <xdr:sp macro="" textlink="">
      <xdr:nvSpPr>
        <xdr:cNvPr id="935" name="n_2aveValue【庁舎】&#10;一人当たり面積">
          <a:extLst>
            <a:ext uri="{FF2B5EF4-FFF2-40B4-BE49-F238E27FC236}">
              <a16:creationId xmlns:a16="http://schemas.microsoft.com/office/drawing/2014/main" id="{8CDEC53F-921D-4950-A79D-DE87E6D8FFFF}"/>
            </a:ext>
          </a:extLst>
        </xdr:cNvPr>
        <xdr:cNvSpPr txBox="1"/>
      </xdr:nvSpPr>
      <xdr:spPr>
        <a:xfrm>
          <a:off x="17776267" y="17507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936" name="n_3aveValue【庁舎】&#10;一人当たり面積">
          <a:extLst>
            <a:ext uri="{FF2B5EF4-FFF2-40B4-BE49-F238E27FC236}">
              <a16:creationId xmlns:a16="http://schemas.microsoft.com/office/drawing/2014/main" id="{41226669-4C82-43D5-ADF8-3E87D6D22937}"/>
            </a:ext>
          </a:extLst>
        </xdr:cNvPr>
        <xdr:cNvSpPr txBox="1"/>
      </xdr:nvSpPr>
      <xdr:spPr>
        <a:xfrm>
          <a:off x="17001567" y="1751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99713</xdr:rowOff>
    </xdr:from>
    <xdr:ext cx="469744" cy="259045"/>
    <xdr:sp macro="" textlink="">
      <xdr:nvSpPr>
        <xdr:cNvPr id="937" name="n_4aveValue【庁舎】&#10;一人当たり面積">
          <a:extLst>
            <a:ext uri="{FF2B5EF4-FFF2-40B4-BE49-F238E27FC236}">
              <a16:creationId xmlns:a16="http://schemas.microsoft.com/office/drawing/2014/main" id="{EE0145F7-96B3-4104-AB6B-3E82DA88EFDD}"/>
            </a:ext>
          </a:extLst>
        </xdr:cNvPr>
        <xdr:cNvSpPr txBox="1"/>
      </xdr:nvSpPr>
      <xdr:spPr>
        <a:xfrm>
          <a:off x="16226867" y="17534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114316</xdr:rowOff>
    </xdr:from>
    <xdr:ext cx="469744" cy="259045"/>
    <xdr:sp macro="" textlink="">
      <xdr:nvSpPr>
        <xdr:cNvPr id="938" name="n_1mainValue【庁舎】&#10;一人当たり面積">
          <a:extLst>
            <a:ext uri="{FF2B5EF4-FFF2-40B4-BE49-F238E27FC236}">
              <a16:creationId xmlns:a16="http://schemas.microsoft.com/office/drawing/2014/main" id="{771666B8-902A-4780-B954-05B7B066FB66}"/>
            </a:ext>
          </a:extLst>
        </xdr:cNvPr>
        <xdr:cNvSpPr txBox="1"/>
      </xdr:nvSpPr>
      <xdr:spPr>
        <a:xfrm>
          <a:off x="18561127" y="178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114316</xdr:rowOff>
    </xdr:from>
    <xdr:ext cx="469744" cy="259045"/>
    <xdr:sp macro="" textlink="">
      <xdr:nvSpPr>
        <xdr:cNvPr id="939" name="n_2mainValue【庁舎】&#10;一人当たり面積">
          <a:extLst>
            <a:ext uri="{FF2B5EF4-FFF2-40B4-BE49-F238E27FC236}">
              <a16:creationId xmlns:a16="http://schemas.microsoft.com/office/drawing/2014/main" id="{4B90035E-EED4-4B5F-BE45-A34C6921E229}"/>
            </a:ext>
          </a:extLst>
        </xdr:cNvPr>
        <xdr:cNvSpPr txBox="1"/>
      </xdr:nvSpPr>
      <xdr:spPr>
        <a:xfrm>
          <a:off x="17776267" y="178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112413</xdr:rowOff>
    </xdr:from>
    <xdr:ext cx="469744" cy="259045"/>
    <xdr:sp macro="" textlink="">
      <xdr:nvSpPr>
        <xdr:cNvPr id="940" name="n_3mainValue【庁舎】&#10;一人当たり面積">
          <a:extLst>
            <a:ext uri="{FF2B5EF4-FFF2-40B4-BE49-F238E27FC236}">
              <a16:creationId xmlns:a16="http://schemas.microsoft.com/office/drawing/2014/main" id="{58A01954-B04F-4B0F-9927-2DBFF052A601}"/>
            </a:ext>
          </a:extLst>
        </xdr:cNvPr>
        <xdr:cNvSpPr txBox="1"/>
      </xdr:nvSpPr>
      <xdr:spPr>
        <a:xfrm>
          <a:off x="17001567" y="1788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116222</xdr:rowOff>
    </xdr:from>
    <xdr:ext cx="469744" cy="259045"/>
    <xdr:sp macro="" textlink="">
      <xdr:nvSpPr>
        <xdr:cNvPr id="941" name="n_4mainValue【庁舎】&#10;一人当たり面積">
          <a:extLst>
            <a:ext uri="{FF2B5EF4-FFF2-40B4-BE49-F238E27FC236}">
              <a16:creationId xmlns:a16="http://schemas.microsoft.com/office/drawing/2014/main" id="{7858199D-6B59-4D9C-A568-7191E0A4B4F6}"/>
            </a:ext>
          </a:extLst>
        </xdr:cNvPr>
        <xdr:cNvSpPr txBox="1"/>
      </xdr:nvSpPr>
      <xdr:spPr>
        <a:xfrm>
          <a:off x="16226867" y="17886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2" name="正方形/長方形 941">
          <a:extLst>
            <a:ext uri="{FF2B5EF4-FFF2-40B4-BE49-F238E27FC236}">
              <a16:creationId xmlns:a16="http://schemas.microsoft.com/office/drawing/2014/main" id="{EF182208-1210-451F-962E-ABD8DAF9D5D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3" name="正方形/長方形 942">
          <a:extLst>
            <a:ext uri="{FF2B5EF4-FFF2-40B4-BE49-F238E27FC236}">
              <a16:creationId xmlns:a16="http://schemas.microsoft.com/office/drawing/2014/main" id="{84B71AB4-FC33-470F-B32E-949E2C0BE4C2}"/>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4" name="テキスト ボックス 943">
          <a:extLst>
            <a:ext uri="{FF2B5EF4-FFF2-40B4-BE49-F238E27FC236}">
              <a16:creationId xmlns:a16="http://schemas.microsoft.com/office/drawing/2014/main" id="{2282A594-FC24-4EEC-BCF7-BA80BBB475AE}"/>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図書館</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当町の図書館は平成</a:t>
          </a:r>
          <a:r>
            <a:rPr kumimoji="1" lang="en-US" altLang="ja-JP" sz="1050">
              <a:latin typeface="ＭＳ Ｐゴシック" panose="020B0600070205080204" pitchFamily="50" charset="-128"/>
              <a:ea typeface="ＭＳ Ｐゴシック" panose="020B0600070205080204" pitchFamily="50" charset="-128"/>
            </a:rPr>
            <a:t>11</a:t>
          </a:r>
          <a:r>
            <a:rPr kumimoji="1" lang="ja-JP" altLang="en-US" sz="1050">
              <a:latin typeface="ＭＳ Ｐゴシック" panose="020B0600070205080204" pitchFamily="50" charset="-128"/>
              <a:ea typeface="ＭＳ Ｐゴシック" panose="020B0600070205080204" pitchFamily="50" charset="-128"/>
            </a:rPr>
            <a:t>年度に鉄骨鉄筋コンクリート造で建設されたため、建物の大規模改修等を実施していないことから、有形固定資産減価償却率は徐々に上昇している。また、当町の図書館は延床面積が</a:t>
          </a:r>
          <a:r>
            <a:rPr kumimoji="1" lang="en-US" altLang="ja-JP" sz="1050">
              <a:latin typeface="ＭＳ Ｐゴシック" panose="020B0600070205080204" pitchFamily="50" charset="-128"/>
              <a:ea typeface="ＭＳ Ｐゴシック" panose="020B0600070205080204" pitchFamily="50" charset="-128"/>
            </a:rPr>
            <a:t>2,955㎡</a:t>
          </a:r>
          <a:r>
            <a:rPr kumimoji="1" lang="ja-JP" altLang="en-US" sz="1050">
              <a:latin typeface="ＭＳ Ｐゴシック" panose="020B0600070205080204" pitchFamily="50" charset="-128"/>
              <a:ea typeface="ＭＳ Ｐゴシック" panose="020B0600070205080204" pitchFamily="50" charset="-128"/>
            </a:rPr>
            <a:t>と県内の町立図書館内では最も広い面積を有しているため、一人当たり面積は県内平均と比較して</a:t>
          </a:r>
          <a:r>
            <a:rPr kumimoji="1" lang="en-US" altLang="ja-JP" sz="1050">
              <a:latin typeface="ＭＳ Ｐゴシック" panose="020B0600070205080204" pitchFamily="50" charset="-128"/>
              <a:ea typeface="ＭＳ Ｐゴシック" panose="020B0600070205080204" pitchFamily="50" charset="-128"/>
            </a:rPr>
            <a:t>2</a:t>
          </a:r>
          <a:r>
            <a:rPr kumimoji="1" lang="ja-JP" altLang="en-US" sz="1050">
              <a:latin typeface="ＭＳ Ｐゴシック" panose="020B0600070205080204" pitchFamily="50" charset="-128"/>
              <a:ea typeface="ＭＳ Ｐゴシック" panose="020B0600070205080204" pitchFamily="50" charset="-128"/>
            </a:rPr>
            <a:t>倍以上となっている。</a:t>
          </a:r>
        </a:p>
        <a:p>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体育館・プール</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令和</a:t>
          </a:r>
          <a:r>
            <a:rPr kumimoji="1" lang="en-US" altLang="ja-JP" sz="1050">
              <a:latin typeface="ＭＳ Ｐゴシック" panose="020B0600070205080204" pitchFamily="50" charset="-128"/>
              <a:ea typeface="ＭＳ Ｐゴシック" panose="020B0600070205080204" pitchFamily="50" charset="-128"/>
            </a:rPr>
            <a:t>2</a:t>
          </a:r>
          <a:r>
            <a:rPr kumimoji="1" lang="ja-JP" altLang="en-US" sz="1050">
              <a:latin typeface="ＭＳ Ｐゴシック" panose="020B0600070205080204" pitchFamily="50" charset="-128"/>
              <a:ea typeface="ＭＳ Ｐゴシック" panose="020B0600070205080204" pitchFamily="50" charset="-128"/>
            </a:rPr>
            <a:t>年度の総合体育館空調設備整備実施以降は、大規模改修等を実施していないことから、有形固定資産減価償却率は徐々に高くなっている。</a:t>
          </a:r>
        </a:p>
        <a:p>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保健センター・保健所</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当町の保健センターは昭和</a:t>
          </a:r>
          <a:r>
            <a:rPr kumimoji="1" lang="en-US" altLang="ja-JP" sz="1050">
              <a:latin typeface="ＭＳ Ｐゴシック" panose="020B0600070205080204" pitchFamily="50" charset="-128"/>
              <a:ea typeface="ＭＳ Ｐゴシック" panose="020B0600070205080204" pitchFamily="50" charset="-128"/>
            </a:rPr>
            <a:t>58</a:t>
          </a:r>
          <a:r>
            <a:rPr kumimoji="1" lang="ja-JP" altLang="en-US" sz="1050">
              <a:latin typeface="ＭＳ Ｐゴシック" panose="020B0600070205080204" pitchFamily="50" charset="-128"/>
              <a:ea typeface="ＭＳ Ｐゴシック" panose="020B0600070205080204" pitchFamily="50" charset="-128"/>
            </a:rPr>
            <a:t>年度に建設されており、施設の経年劣化が進んでいるため、個別施設計画に基づき施設の長寿命化を図る。</a:t>
          </a:r>
        </a:p>
        <a:p>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福祉施設</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当町の福祉施設である吉田町総合障害者自立支援施設は平成</a:t>
          </a:r>
          <a:r>
            <a:rPr kumimoji="1" lang="en-US" altLang="ja-JP" sz="1050">
              <a:latin typeface="ＭＳ Ｐゴシック" panose="020B0600070205080204" pitchFamily="50" charset="-128"/>
              <a:ea typeface="ＭＳ Ｐゴシック" panose="020B0600070205080204" pitchFamily="50" charset="-128"/>
            </a:rPr>
            <a:t>22</a:t>
          </a:r>
          <a:r>
            <a:rPr kumimoji="1" lang="ja-JP" altLang="en-US" sz="1050">
              <a:latin typeface="ＭＳ Ｐゴシック" panose="020B0600070205080204" pitchFamily="50" charset="-128"/>
              <a:ea typeface="ＭＳ Ｐゴシック" panose="020B0600070205080204" pitchFamily="50" charset="-128"/>
            </a:rPr>
            <a:t>年度に建設され、町内公共施設の中では比較的新しい施設であるため、有形固定資産減価償却率は徐々に高くなっているが、類似団体平均値を大きく下回っている。</a:t>
          </a:r>
        </a:p>
        <a:p>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市民会館</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当町の市民会館である学習ホールは昭和</a:t>
          </a:r>
          <a:r>
            <a:rPr kumimoji="1" lang="en-US" altLang="ja-JP" sz="1050">
              <a:latin typeface="ＭＳ Ｐゴシック" panose="020B0600070205080204" pitchFamily="50" charset="-128"/>
              <a:ea typeface="ＭＳ Ｐゴシック" panose="020B0600070205080204" pitchFamily="50" charset="-128"/>
            </a:rPr>
            <a:t>60</a:t>
          </a:r>
          <a:r>
            <a:rPr kumimoji="1" lang="ja-JP" altLang="en-US" sz="1050">
              <a:latin typeface="ＭＳ Ｐゴシック" panose="020B0600070205080204" pitchFamily="50" charset="-128"/>
              <a:ea typeface="ＭＳ Ｐゴシック" panose="020B0600070205080204" pitchFamily="50" charset="-128"/>
            </a:rPr>
            <a:t>年度に建設されており、施設の経年劣化が進んでおり、近年、大規模改修等を実施していないため、類似団体内平均値と比較し有形固定資産減価償却率は高く推移している。</a:t>
          </a:r>
        </a:p>
        <a:p>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庁舎</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平成</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年度に鉄骨鉄筋コンクリート造で建設された。令和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年度にエレベーター改修工事を実施しているものの、有形固定資産減価償却率は徐々に高くなっている。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 thickBot="1" x14ac:dyDescent="0.25">
      <c r="B2" s="170" t="s">
        <v>77</v>
      </c>
      <c r="C2" s="170"/>
      <c r="D2" s="171"/>
    </row>
    <row r="3" spans="1:119" ht="18.75" customHeight="1" thickBot="1" x14ac:dyDescent="0.25">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15246428</v>
      </c>
      <c r="BO4" s="485"/>
      <c r="BP4" s="485"/>
      <c r="BQ4" s="485"/>
      <c r="BR4" s="485"/>
      <c r="BS4" s="485"/>
      <c r="BT4" s="485"/>
      <c r="BU4" s="486"/>
      <c r="BV4" s="484">
        <v>13918829</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12.9</v>
      </c>
      <c r="CU4" s="625"/>
      <c r="CV4" s="625"/>
      <c r="CW4" s="625"/>
      <c r="CX4" s="625"/>
      <c r="CY4" s="625"/>
      <c r="CZ4" s="625"/>
      <c r="DA4" s="626"/>
      <c r="DB4" s="624">
        <v>7.8</v>
      </c>
      <c r="DC4" s="625"/>
      <c r="DD4" s="625"/>
      <c r="DE4" s="625"/>
      <c r="DF4" s="625"/>
      <c r="DG4" s="625"/>
      <c r="DH4" s="625"/>
      <c r="DI4" s="626"/>
    </row>
    <row r="5" spans="1:119" ht="18.75" customHeight="1" x14ac:dyDescent="0.2">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14289334</v>
      </c>
      <c r="BO5" s="456"/>
      <c r="BP5" s="456"/>
      <c r="BQ5" s="456"/>
      <c r="BR5" s="456"/>
      <c r="BS5" s="456"/>
      <c r="BT5" s="456"/>
      <c r="BU5" s="457"/>
      <c r="BV5" s="455">
        <v>13282780</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84</v>
      </c>
      <c r="CU5" s="453"/>
      <c r="CV5" s="453"/>
      <c r="CW5" s="453"/>
      <c r="CX5" s="453"/>
      <c r="CY5" s="453"/>
      <c r="CZ5" s="453"/>
      <c r="DA5" s="454"/>
      <c r="DB5" s="452">
        <v>88.1</v>
      </c>
      <c r="DC5" s="453"/>
      <c r="DD5" s="453"/>
      <c r="DE5" s="453"/>
      <c r="DF5" s="453"/>
      <c r="DG5" s="453"/>
      <c r="DH5" s="453"/>
      <c r="DI5" s="454"/>
    </row>
    <row r="6" spans="1:119" ht="18.75" customHeight="1" x14ac:dyDescent="0.2">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957094</v>
      </c>
      <c r="BO6" s="456"/>
      <c r="BP6" s="456"/>
      <c r="BQ6" s="456"/>
      <c r="BR6" s="456"/>
      <c r="BS6" s="456"/>
      <c r="BT6" s="456"/>
      <c r="BU6" s="457"/>
      <c r="BV6" s="455">
        <v>636049</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84.3</v>
      </c>
      <c r="CU6" s="599"/>
      <c r="CV6" s="599"/>
      <c r="CW6" s="599"/>
      <c r="CX6" s="599"/>
      <c r="CY6" s="599"/>
      <c r="CZ6" s="599"/>
      <c r="DA6" s="600"/>
      <c r="DB6" s="598">
        <v>88.4</v>
      </c>
      <c r="DC6" s="599"/>
      <c r="DD6" s="599"/>
      <c r="DE6" s="599"/>
      <c r="DF6" s="599"/>
      <c r="DG6" s="599"/>
      <c r="DH6" s="599"/>
      <c r="DI6" s="600"/>
    </row>
    <row r="7" spans="1:119" ht="18.75" customHeight="1" x14ac:dyDescent="0.2">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14367</v>
      </c>
      <c r="BO7" s="456"/>
      <c r="BP7" s="456"/>
      <c r="BQ7" s="456"/>
      <c r="BR7" s="456"/>
      <c r="BS7" s="456"/>
      <c r="BT7" s="456"/>
      <c r="BU7" s="457"/>
      <c r="BV7" s="455">
        <v>79478</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7331211</v>
      </c>
      <c r="CU7" s="456"/>
      <c r="CV7" s="456"/>
      <c r="CW7" s="456"/>
      <c r="CX7" s="456"/>
      <c r="CY7" s="456"/>
      <c r="CZ7" s="456"/>
      <c r="DA7" s="457"/>
      <c r="DB7" s="455">
        <v>7133248</v>
      </c>
      <c r="DC7" s="456"/>
      <c r="DD7" s="456"/>
      <c r="DE7" s="456"/>
      <c r="DF7" s="456"/>
      <c r="DG7" s="456"/>
      <c r="DH7" s="456"/>
      <c r="DI7" s="457"/>
    </row>
    <row r="8" spans="1:119" ht="18.75" customHeight="1" thickBot="1" x14ac:dyDescent="0.25">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942727</v>
      </c>
      <c r="BO8" s="456"/>
      <c r="BP8" s="456"/>
      <c r="BQ8" s="456"/>
      <c r="BR8" s="456"/>
      <c r="BS8" s="456"/>
      <c r="BT8" s="456"/>
      <c r="BU8" s="457"/>
      <c r="BV8" s="455">
        <v>556571</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0.87</v>
      </c>
      <c r="CU8" s="559"/>
      <c r="CV8" s="559"/>
      <c r="CW8" s="559"/>
      <c r="CX8" s="559"/>
      <c r="CY8" s="559"/>
      <c r="CZ8" s="559"/>
      <c r="DA8" s="560"/>
      <c r="DB8" s="558">
        <v>0.87</v>
      </c>
      <c r="DC8" s="559"/>
      <c r="DD8" s="559"/>
      <c r="DE8" s="559"/>
      <c r="DF8" s="559"/>
      <c r="DG8" s="559"/>
      <c r="DH8" s="559"/>
      <c r="DI8" s="560"/>
    </row>
    <row r="9" spans="1:119" ht="18.75" customHeight="1" thickBot="1" x14ac:dyDescent="0.25">
      <c r="A9" s="169"/>
      <c r="B9" s="587" t="s">
        <v>106</v>
      </c>
      <c r="C9" s="588"/>
      <c r="D9" s="588"/>
      <c r="E9" s="588"/>
      <c r="F9" s="588"/>
      <c r="G9" s="588"/>
      <c r="H9" s="588"/>
      <c r="I9" s="588"/>
      <c r="J9" s="588"/>
      <c r="K9" s="506"/>
      <c r="L9" s="589" t="s">
        <v>107</v>
      </c>
      <c r="M9" s="590"/>
      <c r="N9" s="590"/>
      <c r="O9" s="590"/>
      <c r="P9" s="590"/>
      <c r="Q9" s="591"/>
      <c r="R9" s="592">
        <v>28919</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110</v>
      </c>
      <c r="AV9" s="514"/>
      <c r="AW9" s="514"/>
      <c r="AX9" s="514"/>
      <c r="AY9" s="469" t="s">
        <v>111</v>
      </c>
      <c r="AZ9" s="470"/>
      <c r="BA9" s="470"/>
      <c r="BB9" s="470"/>
      <c r="BC9" s="470"/>
      <c r="BD9" s="470"/>
      <c r="BE9" s="470"/>
      <c r="BF9" s="470"/>
      <c r="BG9" s="470"/>
      <c r="BH9" s="470"/>
      <c r="BI9" s="470"/>
      <c r="BJ9" s="470"/>
      <c r="BK9" s="470"/>
      <c r="BL9" s="470"/>
      <c r="BM9" s="471"/>
      <c r="BN9" s="455">
        <v>386156</v>
      </c>
      <c r="BO9" s="456"/>
      <c r="BP9" s="456"/>
      <c r="BQ9" s="456"/>
      <c r="BR9" s="456"/>
      <c r="BS9" s="456"/>
      <c r="BT9" s="456"/>
      <c r="BU9" s="457"/>
      <c r="BV9" s="455">
        <v>-470284</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9</v>
      </c>
      <c r="CU9" s="453"/>
      <c r="CV9" s="453"/>
      <c r="CW9" s="453"/>
      <c r="CX9" s="453"/>
      <c r="CY9" s="453"/>
      <c r="CZ9" s="453"/>
      <c r="DA9" s="454"/>
      <c r="DB9" s="452">
        <v>9.6999999999999993</v>
      </c>
      <c r="DC9" s="453"/>
      <c r="DD9" s="453"/>
      <c r="DE9" s="453"/>
      <c r="DF9" s="453"/>
      <c r="DG9" s="453"/>
      <c r="DH9" s="453"/>
      <c r="DI9" s="454"/>
    </row>
    <row r="10" spans="1:119" ht="18.75" customHeight="1" thickBot="1" x14ac:dyDescent="0.25">
      <c r="A10" s="169"/>
      <c r="B10" s="587"/>
      <c r="C10" s="588"/>
      <c r="D10" s="588"/>
      <c r="E10" s="588"/>
      <c r="F10" s="588"/>
      <c r="G10" s="588"/>
      <c r="H10" s="588"/>
      <c r="I10" s="588"/>
      <c r="J10" s="588"/>
      <c r="K10" s="506"/>
      <c r="L10" s="411" t="s">
        <v>113</v>
      </c>
      <c r="M10" s="412"/>
      <c r="N10" s="412"/>
      <c r="O10" s="412"/>
      <c r="P10" s="412"/>
      <c r="Q10" s="413"/>
      <c r="R10" s="408">
        <v>29093</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831520</v>
      </c>
      <c r="BO10" s="456"/>
      <c r="BP10" s="456"/>
      <c r="BQ10" s="456"/>
      <c r="BR10" s="456"/>
      <c r="BS10" s="456"/>
      <c r="BT10" s="456"/>
      <c r="BU10" s="457"/>
      <c r="BV10" s="455">
        <v>853715</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2">
      <c r="A12" s="169"/>
      <c r="B12" s="561" t="s">
        <v>123</v>
      </c>
      <c r="C12" s="562"/>
      <c r="D12" s="562"/>
      <c r="E12" s="562"/>
      <c r="F12" s="562"/>
      <c r="G12" s="562"/>
      <c r="H12" s="562"/>
      <c r="I12" s="562"/>
      <c r="J12" s="562"/>
      <c r="K12" s="563"/>
      <c r="L12" s="570" t="s">
        <v>124</v>
      </c>
      <c r="M12" s="571"/>
      <c r="N12" s="571"/>
      <c r="O12" s="571"/>
      <c r="P12" s="571"/>
      <c r="Q12" s="572"/>
      <c r="R12" s="573">
        <v>28964</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1395774</v>
      </c>
      <c r="BO12" s="456"/>
      <c r="BP12" s="456"/>
      <c r="BQ12" s="456"/>
      <c r="BR12" s="456"/>
      <c r="BS12" s="456"/>
      <c r="BT12" s="456"/>
      <c r="BU12" s="457"/>
      <c r="BV12" s="455">
        <v>969954</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2">
      <c r="A13" s="169"/>
      <c r="B13" s="564"/>
      <c r="C13" s="565"/>
      <c r="D13" s="565"/>
      <c r="E13" s="565"/>
      <c r="F13" s="565"/>
      <c r="G13" s="565"/>
      <c r="H13" s="565"/>
      <c r="I13" s="565"/>
      <c r="J13" s="565"/>
      <c r="K13" s="566"/>
      <c r="L13" s="178"/>
      <c r="M13" s="539" t="s">
        <v>130</v>
      </c>
      <c r="N13" s="540"/>
      <c r="O13" s="540"/>
      <c r="P13" s="540"/>
      <c r="Q13" s="541"/>
      <c r="R13" s="542">
        <v>26538</v>
      </c>
      <c r="S13" s="543"/>
      <c r="T13" s="543"/>
      <c r="U13" s="543"/>
      <c r="V13" s="544"/>
      <c r="W13" s="545" t="s">
        <v>131</v>
      </c>
      <c r="X13" s="441"/>
      <c r="Y13" s="441"/>
      <c r="Z13" s="441"/>
      <c r="AA13" s="441"/>
      <c r="AB13" s="442"/>
      <c r="AC13" s="408">
        <v>499</v>
      </c>
      <c r="AD13" s="409"/>
      <c r="AE13" s="409"/>
      <c r="AF13" s="409"/>
      <c r="AG13" s="410"/>
      <c r="AH13" s="408">
        <v>581</v>
      </c>
      <c r="AI13" s="409"/>
      <c r="AJ13" s="409"/>
      <c r="AK13" s="409"/>
      <c r="AL13" s="468"/>
      <c r="AM13" s="512" t="s">
        <v>132</v>
      </c>
      <c r="AN13" s="412"/>
      <c r="AO13" s="412"/>
      <c r="AP13" s="412"/>
      <c r="AQ13" s="412"/>
      <c r="AR13" s="412"/>
      <c r="AS13" s="412"/>
      <c r="AT13" s="413"/>
      <c r="AU13" s="513" t="s">
        <v>110</v>
      </c>
      <c r="AV13" s="514"/>
      <c r="AW13" s="514"/>
      <c r="AX13" s="514"/>
      <c r="AY13" s="469" t="s">
        <v>133</v>
      </c>
      <c r="AZ13" s="470"/>
      <c r="BA13" s="470"/>
      <c r="BB13" s="470"/>
      <c r="BC13" s="470"/>
      <c r="BD13" s="470"/>
      <c r="BE13" s="470"/>
      <c r="BF13" s="470"/>
      <c r="BG13" s="470"/>
      <c r="BH13" s="470"/>
      <c r="BI13" s="470"/>
      <c r="BJ13" s="470"/>
      <c r="BK13" s="470"/>
      <c r="BL13" s="470"/>
      <c r="BM13" s="471"/>
      <c r="BN13" s="455">
        <v>-178098</v>
      </c>
      <c r="BO13" s="456"/>
      <c r="BP13" s="456"/>
      <c r="BQ13" s="456"/>
      <c r="BR13" s="456"/>
      <c r="BS13" s="456"/>
      <c r="BT13" s="456"/>
      <c r="BU13" s="457"/>
      <c r="BV13" s="455">
        <v>-586523</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10.3</v>
      </c>
      <c r="CU13" s="453"/>
      <c r="CV13" s="453"/>
      <c r="CW13" s="453"/>
      <c r="CX13" s="453"/>
      <c r="CY13" s="453"/>
      <c r="CZ13" s="453"/>
      <c r="DA13" s="454"/>
      <c r="DB13" s="452">
        <v>10.7</v>
      </c>
      <c r="DC13" s="453"/>
      <c r="DD13" s="453"/>
      <c r="DE13" s="453"/>
      <c r="DF13" s="453"/>
      <c r="DG13" s="453"/>
      <c r="DH13" s="453"/>
      <c r="DI13" s="454"/>
    </row>
    <row r="14" spans="1:119" ht="18.75" customHeight="1" thickBot="1" x14ac:dyDescent="0.25">
      <c r="A14" s="169"/>
      <c r="B14" s="564"/>
      <c r="C14" s="565"/>
      <c r="D14" s="565"/>
      <c r="E14" s="565"/>
      <c r="F14" s="565"/>
      <c r="G14" s="565"/>
      <c r="H14" s="565"/>
      <c r="I14" s="565"/>
      <c r="J14" s="565"/>
      <c r="K14" s="566"/>
      <c r="L14" s="529" t="s">
        <v>135</v>
      </c>
      <c r="M14" s="582"/>
      <c r="N14" s="582"/>
      <c r="O14" s="582"/>
      <c r="P14" s="582"/>
      <c r="Q14" s="583"/>
      <c r="R14" s="542">
        <v>29255</v>
      </c>
      <c r="S14" s="543"/>
      <c r="T14" s="543"/>
      <c r="U14" s="543"/>
      <c r="V14" s="544"/>
      <c r="W14" s="546"/>
      <c r="X14" s="444"/>
      <c r="Y14" s="444"/>
      <c r="Z14" s="444"/>
      <c r="AA14" s="444"/>
      <c r="AB14" s="445"/>
      <c r="AC14" s="535">
        <v>3.3</v>
      </c>
      <c r="AD14" s="536"/>
      <c r="AE14" s="536"/>
      <c r="AF14" s="536"/>
      <c r="AG14" s="537"/>
      <c r="AH14" s="535">
        <v>3.7</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14.5</v>
      </c>
      <c r="CU14" s="553"/>
      <c r="CV14" s="553"/>
      <c r="CW14" s="553"/>
      <c r="CX14" s="553"/>
      <c r="CY14" s="553"/>
      <c r="CZ14" s="553"/>
      <c r="DA14" s="554"/>
      <c r="DB14" s="552">
        <v>18.7</v>
      </c>
      <c r="DC14" s="553"/>
      <c r="DD14" s="553"/>
      <c r="DE14" s="553"/>
      <c r="DF14" s="553"/>
      <c r="DG14" s="553"/>
      <c r="DH14" s="553"/>
      <c r="DI14" s="554"/>
    </row>
    <row r="15" spans="1:119" ht="18.75" customHeight="1" x14ac:dyDescent="0.2">
      <c r="A15" s="169"/>
      <c r="B15" s="564"/>
      <c r="C15" s="565"/>
      <c r="D15" s="565"/>
      <c r="E15" s="565"/>
      <c r="F15" s="565"/>
      <c r="G15" s="565"/>
      <c r="H15" s="565"/>
      <c r="I15" s="565"/>
      <c r="J15" s="565"/>
      <c r="K15" s="566"/>
      <c r="L15" s="178"/>
      <c r="M15" s="539" t="s">
        <v>130</v>
      </c>
      <c r="N15" s="540"/>
      <c r="O15" s="540"/>
      <c r="P15" s="540"/>
      <c r="Q15" s="541"/>
      <c r="R15" s="542">
        <v>26920</v>
      </c>
      <c r="S15" s="543"/>
      <c r="T15" s="543"/>
      <c r="U15" s="543"/>
      <c r="V15" s="544"/>
      <c r="W15" s="545" t="s">
        <v>137</v>
      </c>
      <c r="X15" s="441"/>
      <c r="Y15" s="441"/>
      <c r="Z15" s="441"/>
      <c r="AA15" s="441"/>
      <c r="AB15" s="442"/>
      <c r="AC15" s="408">
        <v>7422</v>
      </c>
      <c r="AD15" s="409"/>
      <c r="AE15" s="409"/>
      <c r="AF15" s="409"/>
      <c r="AG15" s="410"/>
      <c r="AH15" s="408">
        <v>7412</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5071984</v>
      </c>
      <c r="BO15" s="485"/>
      <c r="BP15" s="485"/>
      <c r="BQ15" s="485"/>
      <c r="BR15" s="485"/>
      <c r="BS15" s="485"/>
      <c r="BT15" s="485"/>
      <c r="BU15" s="486"/>
      <c r="BV15" s="484">
        <v>5032468</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48.4</v>
      </c>
      <c r="AD16" s="536"/>
      <c r="AE16" s="536"/>
      <c r="AF16" s="536"/>
      <c r="AG16" s="537"/>
      <c r="AH16" s="535">
        <v>47.5</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5869802</v>
      </c>
      <c r="BO16" s="456"/>
      <c r="BP16" s="456"/>
      <c r="BQ16" s="456"/>
      <c r="BR16" s="456"/>
      <c r="BS16" s="456"/>
      <c r="BT16" s="456"/>
      <c r="BU16" s="457"/>
      <c r="BV16" s="455">
        <v>5697055</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7407</v>
      </c>
      <c r="AD17" s="409"/>
      <c r="AE17" s="409"/>
      <c r="AF17" s="409"/>
      <c r="AG17" s="410"/>
      <c r="AH17" s="408">
        <v>7607</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6466059</v>
      </c>
      <c r="BO17" s="456"/>
      <c r="BP17" s="456"/>
      <c r="BQ17" s="456"/>
      <c r="BR17" s="456"/>
      <c r="BS17" s="456"/>
      <c r="BT17" s="456"/>
      <c r="BU17" s="457"/>
      <c r="BV17" s="455">
        <v>6413222</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9"/>
      <c r="B18" s="505" t="s">
        <v>147</v>
      </c>
      <c r="C18" s="506"/>
      <c r="D18" s="506"/>
      <c r="E18" s="507"/>
      <c r="F18" s="507"/>
      <c r="G18" s="507"/>
      <c r="H18" s="507"/>
      <c r="I18" s="507"/>
      <c r="J18" s="507"/>
      <c r="K18" s="507"/>
      <c r="L18" s="508">
        <v>20.73</v>
      </c>
      <c r="M18" s="508"/>
      <c r="N18" s="508"/>
      <c r="O18" s="508"/>
      <c r="P18" s="508"/>
      <c r="Q18" s="508"/>
      <c r="R18" s="509"/>
      <c r="S18" s="509"/>
      <c r="T18" s="509"/>
      <c r="U18" s="509"/>
      <c r="V18" s="510"/>
      <c r="W18" s="526"/>
      <c r="X18" s="527"/>
      <c r="Y18" s="527"/>
      <c r="Z18" s="527"/>
      <c r="AA18" s="527"/>
      <c r="AB18" s="551"/>
      <c r="AC18" s="425">
        <v>48.3</v>
      </c>
      <c r="AD18" s="426"/>
      <c r="AE18" s="426"/>
      <c r="AF18" s="426"/>
      <c r="AG18" s="511"/>
      <c r="AH18" s="425">
        <v>48.8</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6234877</v>
      </c>
      <c r="BO18" s="456"/>
      <c r="BP18" s="456"/>
      <c r="BQ18" s="456"/>
      <c r="BR18" s="456"/>
      <c r="BS18" s="456"/>
      <c r="BT18" s="456"/>
      <c r="BU18" s="457"/>
      <c r="BV18" s="455">
        <v>6292312</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9"/>
      <c r="B19" s="505" t="s">
        <v>149</v>
      </c>
      <c r="C19" s="506"/>
      <c r="D19" s="506"/>
      <c r="E19" s="507"/>
      <c r="F19" s="507"/>
      <c r="G19" s="507"/>
      <c r="H19" s="507"/>
      <c r="I19" s="507"/>
      <c r="J19" s="507"/>
      <c r="K19" s="507"/>
      <c r="L19" s="515">
        <v>1395</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10824793</v>
      </c>
      <c r="BO19" s="456"/>
      <c r="BP19" s="456"/>
      <c r="BQ19" s="456"/>
      <c r="BR19" s="456"/>
      <c r="BS19" s="456"/>
      <c r="BT19" s="456"/>
      <c r="BU19" s="457"/>
      <c r="BV19" s="455">
        <v>10625685</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9"/>
      <c r="B20" s="505" t="s">
        <v>151</v>
      </c>
      <c r="C20" s="506"/>
      <c r="D20" s="506"/>
      <c r="E20" s="507"/>
      <c r="F20" s="507"/>
      <c r="G20" s="507"/>
      <c r="H20" s="507"/>
      <c r="I20" s="507"/>
      <c r="J20" s="507"/>
      <c r="K20" s="507"/>
      <c r="L20" s="515">
        <v>11265</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8793487</v>
      </c>
      <c r="BO22" s="485"/>
      <c r="BP22" s="485"/>
      <c r="BQ22" s="485"/>
      <c r="BR22" s="485"/>
      <c r="BS22" s="485"/>
      <c r="BT22" s="485"/>
      <c r="BU22" s="486"/>
      <c r="BV22" s="484">
        <v>9198656</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8243898</v>
      </c>
      <c r="BO23" s="456"/>
      <c r="BP23" s="456"/>
      <c r="BQ23" s="456"/>
      <c r="BR23" s="456"/>
      <c r="BS23" s="456"/>
      <c r="BT23" s="456"/>
      <c r="BU23" s="457"/>
      <c r="BV23" s="455">
        <v>8587444</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9"/>
      <c r="B24" s="434"/>
      <c r="C24" s="435"/>
      <c r="D24" s="436"/>
      <c r="E24" s="411" t="s">
        <v>161</v>
      </c>
      <c r="F24" s="412"/>
      <c r="G24" s="412"/>
      <c r="H24" s="412"/>
      <c r="I24" s="412"/>
      <c r="J24" s="412"/>
      <c r="K24" s="413"/>
      <c r="L24" s="408">
        <v>1</v>
      </c>
      <c r="M24" s="409"/>
      <c r="N24" s="409"/>
      <c r="O24" s="409"/>
      <c r="P24" s="410"/>
      <c r="Q24" s="408">
        <v>7900</v>
      </c>
      <c r="R24" s="409"/>
      <c r="S24" s="409"/>
      <c r="T24" s="409"/>
      <c r="U24" s="409"/>
      <c r="V24" s="410"/>
      <c r="W24" s="498"/>
      <c r="X24" s="435"/>
      <c r="Y24" s="436"/>
      <c r="Z24" s="411" t="s">
        <v>162</v>
      </c>
      <c r="AA24" s="412"/>
      <c r="AB24" s="412"/>
      <c r="AC24" s="412"/>
      <c r="AD24" s="412"/>
      <c r="AE24" s="412"/>
      <c r="AF24" s="412"/>
      <c r="AG24" s="413"/>
      <c r="AH24" s="408">
        <v>221</v>
      </c>
      <c r="AI24" s="409"/>
      <c r="AJ24" s="409"/>
      <c r="AK24" s="409"/>
      <c r="AL24" s="410"/>
      <c r="AM24" s="408">
        <v>646425</v>
      </c>
      <c r="AN24" s="409"/>
      <c r="AO24" s="409"/>
      <c r="AP24" s="409"/>
      <c r="AQ24" s="409"/>
      <c r="AR24" s="410"/>
      <c r="AS24" s="408">
        <v>2925</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5066436</v>
      </c>
      <c r="BO24" s="456"/>
      <c r="BP24" s="456"/>
      <c r="BQ24" s="456"/>
      <c r="BR24" s="456"/>
      <c r="BS24" s="456"/>
      <c r="BT24" s="456"/>
      <c r="BU24" s="457"/>
      <c r="BV24" s="455">
        <v>5122271</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9"/>
      <c r="B25" s="434"/>
      <c r="C25" s="435"/>
      <c r="D25" s="436"/>
      <c r="E25" s="411" t="s">
        <v>164</v>
      </c>
      <c r="F25" s="412"/>
      <c r="G25" s="412"/>
      <c r="H25" s="412"/>
      <c r="I25" s="412"/>
      <c r="J25" s="412"/>
      <c r="K25" s="413"/>
      <c r="L25" s="408">
        <v>1</v>
      </c>
      <c r="M25" s="409"/>
      <c r="N25" s="409"/>
      <c r="O25" s="409"/>
      <c r="P25" s="410"/>
      <c r="Q25" s="408">
        <v>6300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403171</v>
      </c>
      <c r="BO25" s="485"/>
      <c r="BP25" s="485"/>
      <c r="BQ25" s="485"/>
      <c r="BR25" s="485"/>
      <c r="BS25" s="485"/>
      <c r="BT25" s="485"/>
      <c r="BU25" s="486"/>
      <c r="BV25" s="484">
        <v>236107</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9"/>
      <c r="B26" s="434"/>
      <c r="C26" s="435"/>
      <c r="D26" s="436"/>
      <c r="E26" s="411" t="s">
        <v>167</v>
      </c>
      <c r="F26" s="412"/>
      <c r="G26" s="412"/>
      <c r="H26" s="412"/>
      <c r="I26" s="412"/>
      <c r="J26" s="412"/>
      <c r="K26" s="413"/>
      <c r="L26" s="408">
        <v>1</v>
      </c>
      <c r="M26" s="409"/>
      <c r="N26" s="409"/>
      <c r="O26" s="409"/>
      <c r="P26" s="410"/>
      <c r="Q26" s="408">
        <v>5600</v>
      </c>
      <c r="R26" s="409"/>
      <c r="S26" s="409"/>
      <c r="T26" s="409"/>
      <c r="U26" s="409"/>
      <c r="V26" s="410"/>
      <c r="W26" s="498"/>
      <c r="X26" s="435"/>
      <c r="Y26" s="436"/>
      <c r="Z26" s="411" t="s">
        <v>168</v>
      </c>
      <c r="AA26" s="466"/>
      <c r="AB26" s="466"/>
      <c r="AC26" s="466"/>
      <c r="AD26" s="466"/>
      <c r="AE26" s="466"/>
      <c r="AF26" s="466"/>
      <c r="AG26" s="467"/>
      <c r="AH26" s="408">
        <v>3</v>
      </c>
      <c r="AI26" s="409"/>
      <c r="AJ26" s="409"/>
      <c r="AK26" s="409"/>
      <c r="AL26" s="410"/>
      <c r="AM26" s="408">
        <v>7836</v>
      </c>
      <c r="AN26" s="409"/>
      <c r="AO26" s="409"/>
      <c r="AP26" s="409"/>
      <c r="AQ26" s="409"/>
      <c r="AR26" s="410"/>
      <c r="AS26" s="408">
        <v>2612</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9"/>
      <c r="B27" s="434"/>
      <c r="C27" s="435"/>
      <c r="D27" s="436"/>
      <c r="E27" s="411" t="s">
        <v>170</v>
      </c>
      <c r="F27" s="412"/>
      <c r="G27" s="412"/>
      <c r="H27" s="412"/>
      <c r="I27" s="412"/>
      <c r="J27" s="412"/>
      <c r="K27" s="413"/>
      <c r="L27" s="408">
        <v>1</v>
      </c>
      <c r="M27" s="409"/>
      <c r="N27" s="409"/>
      <c r="O27" s="409"/>
      <c r="P27" s="410"/>
      <c r="Q27" s="408">
        <v>3200</v>
      </c>
      <c r="R27" s="409"/>
      <c r="S27" s="409"/>
      <c r="T27" s="409"/>
      <c r="U27" s="409"/>
      <c r="V27" s="410"/>
      <c r="W27" s="498"/>
      <c r="X27" s="435"/>
      <c r="Y27" s="436"/>
      <c r="Z27" s="411" t="s">
        <v>171</v>
      </c>
      <c r="AA27" s="412"/>
      <c r="AB27" s="412"/>
      <c r="AC27" s="412"/>
      <c r="AD27" s="412"/>
      <c r="AE27" s="412"/>
      <c r="AF27" s="412"/>
      <c r="AG27" s="413"/>
      <c r="AH27" s="408">
        <v>3</v>
      </c>
      <c r="AI27" s="409"/>
      <c r="AJ27" s="409"/>
      <c r="AK27" s="409"/>
      <c r="AL27" s="410"/>
      <c r="AM27" s="408">
        <v>12393</v>
      </c>
      <c r="AN27" s="409"/>
      <c r="AO27" s="409"/>
      <c r="AP27" s="409"/>
      <c r="AQ27" s="409"/>
      <c r="AR27" s="410"/>
      <c r="AS27" s="408">
        <v>4131</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1185020</v>
      </c>
      <c r="BO27" s="490"/>
      <c r="BP27" s="490"/>
      <c r="BQ27" s="490"/>
      <c r="BR27" s="490"/>
      <c r="BS27" s="490"/>
      <c r="BT27" s="490"/>
      <c r="BU27" s="491"/>
      <c r="BV27" s="489">
        <v>1184898</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9"/>
      <c r="B28" s="434"/>
      <c r="C28" s="435"/>
      <c r="D28" s="436"/>
      <c r="E28" s="411" t="s">
        <v>173</v>
      </c>
      <c r="F28" s="412"/>
      <c r="G28" s="412"/>
      <c r="H28" s="412"/>
      <c r="I28" s="412"/>
      <c r="J28" s="412"/>
      <c r="K28" s="413"/>
      <c r="L28" s="408">
        <v>1</v>
      </c>
      <c r="M28" s="409"/>
      <c r="N28" s="409"/>
      <c r="O28" s="409"/>
      <c r="P28" s="410"/>
      <c r="Q28" s="408">
        <v>2600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1356621</v>
      </c>
      <c r="BO28" s="485"/>
      <c r="BP28" s="485"/>
      <c r="BQ28" s="485"/>
      <c r="BR28" s="485"/>
      <c r="BS28" s="485"/>
      <c r="BT28" s="485"/>
      <c r="BU28" s="486"/>
      <c r="BV28" s="484">
        <v>1920876</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9"/>
      <c r="B29" s="434"/>
      <c r="C29" s="435"/>
      <c r="D29" s="436"/>
      <c r="E29" s="411" t="s">
        <v>176</v>
      </c>
      <c r="F29" s="412"/>
      <c r="G29" s="412"/>
      <c r="H29" s="412"/>
      <c r="I29" s="412"/>
      <c r="J29" s="412"/>
      <c r="K29" s="413"/>
      <c r="L29" s="408">
        <v>11</v>
      </c>
      <c r="M29" s="409"/>
      <c r="N29" s="409"/>
      <c r="O29" s="409"/>
      <c r="P29" s="410"/>
      <c r="Q29" s="408">
        <v>2400</v>
      </c>
      <c r="R29" s="409"/>
      <c r="S29" s="409"/>
      <c r="T29" s="409"/>
      <c r="U29" s="409"/>
      <c r="V29" s="410"/>
      <c r="W29" s="499"/>
      <c r="X29" s="500"/>
      <c r="Y29" s="501"/>
      <c r="Z29" s="411" t="s">
        <v>177</v>
      </c>
      <c r="AA29" s="412"/>
      <c r="AB29" s="412"/>
      <c r="AC29" s="412"/>
      <c r="AD29" s="412"/>
      <c r="AE29" s="412"/>
      <c r="AF29" s="412"/>
      <c r="AG29" s="413"/>
      <c r="AH29" s="408">
        <v>224</v>
      </c>
      <c r="AI29" s="409"/>
      <c r="AJ29" s="409"/>
      <c r="AK29" s="409"/>
      <c r="AL29" s="410"/>
      <c r="AM29" s="408">
        <v>658818</v>
      </c>
      <c r="AN29" s="409"/>
      <c r="AO29" s="409"/>
      <c r="AP29" s="409"/>
      <c r="AQ29" s="409"/>
      <c r="AR29" s="410"/>
      <c r="AS29" s="408">
        <v>2941</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1643</v>
      </c>
      <c r="BO29" s="456"/>
      <c r="BP29" s="456"/>
      <c r="BQ29" s="456"/>
      <c r="BR29" s="456"/>
      <c r="BS29" s="456"/>
      <c r="BT29" s="456"/>
      <c r="BU29" s="457"/>
      <c r="BV29" s="455">
        <v>1641</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95.2</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1080562</v>
      </c>
      <c r="BO30" s="490"/>
      <c r="BP30" s="490"/>
      <c r="BQ30" s="490"/>
      <c r="BR30" s="490"/>
      <c r="BS30" s="490"/>
      <c r="BT30" s="490"/>
      <c r="BU30" s="491"/>
      <c r="BV30" s="489">
        <v>797127</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2">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2">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3</v>
      </c>
      <c r="V34" s="403"/>
      <c r="W34" s="404" t="str">
        <f>IF('各会計、関係団体の財政状況及び健全化判断比率'!B28="","",'各会計、関係団体の財政状況及び健全化判断比率'!B28)</f>
        <v>国民健康保険事業特別会計</v>
      </c>
      <c r="X34" s="404"/>
      <c r="Y34" s="404"/>
      <c r="Z34" s="404"/>
      <c r="AA34" s="404"/>
      <c r="AB34" s="404"/>
      <c r="AC34" s="404"/>
      <c r="AD34" s="404"/>
      <c r="AE34" s="404"/>
      <c r="AF34" s="404"/>
      <c r="AG34" s="404"/>
      <c r="AH34" s="404"/>
      <c r="AI34" s="404"/>
      <c r="AJ34" s="404"/>
      <c r="AK34" s="404"/>
      <c r="AL34" s="169"/>
      <c r="AM34" s="403">
        <f>IF(AO34="","",MAX(C34:D43,U34:V43)+1)</f>
        <v>6</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8</v>
      </c>
      <c r="BX34" s="403"/>
      <c r="BY34" s="404" t="str">
        <f>IF('各会計、関係団体の財政状況及び健全化判断比率'!B68="","",'各会計、関係団体の財政状況及び健全化判断比率'!B68)</f>
        <v>吉田町牧之原市広域施設組合</v>
      </c>
      <c r="BZ34" s="404"/>
      <c r="CA34" s="404"/>
      <c r="CB34" s="404"/>
      <c r="CC34" s="404"/>
      <c r="CD34" s="404"/>
      <c r="CE34" s="404"/>
      <c r="CF34" s="404"/>
      <c r="CG34" s="404"/>
      <c r="CH34" s="404"/>
      <c r="CI34" s="404"/>
      <c r="CJ34" s="404"/>
      <c r="CK34" s="404"/>
      <c r="CL34" s="404"/>
      <c r="CM34" s="404"/>
      <c r="CN34" s="169"/>
      <c r="CO34" s="403" t="str">
        <f>IF(CQ34="","",MAX(C34:D43,U34:V43,AM34:AN43,BE34:BF43,BW34:BX43)+1)</f>
        <v/>
      </c>
      <c r="CP34" s="403"/>
      <c r="CQ34" s="404" t="str">
        <f>IF('各会計、関係団体の財政状況及び健全化判断比率'!BS7="","",'各会計、関係団体の財政状況及び健全化判断比率'!BS7)</f>
        <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2">
      <c r="A35" s="169"/>
      <c r="B35" s="193"/>
      <c r="C35" s="403">
        <f>IF(E35="","",C34+1)</f>
        <v>2</v>
      </c>
      <c r="D35" s="403"/>
      <c r="E35" s="404" t="str">
        <f>IF('各会計、関係団体の財政状況及び健全化判断比率'!B8="","",'各会計、関係団体の財政状況及び健全化判断比率'!B8)</f>
        <v>土地取得事業特別会計</v>
      </c>
      <c r="F35" s="404"/>
      <c r="G35" s="404"/>
      <c r="H35" s="404"/>
      <c r="I35" s="404"/>
      <c r="J35" s="404"/>
      <c r="K35" s="404"/>
      <c r="L35" s="404"/>
      <c r="M35" s="404"/>
      <c r="N35" s="404"/>
      <c r="O35" s="404"/>
      <c r="P35" s="404"/>
      <c r="Q35" s="404"/>
      <c r="R35" s="404"/>
      <c r="S35" s="404"/>
      <c r="T35" s="169"/>
      <c r="U35" s="403">
        <f>IF(W35="","",U34+1)</f>
        <v>4</v>
      </c>
      <c r="V35" s="403"/>
      <c r="W35" s="404" t="str">
        <f>IF('各会計、関係団体の財政状況及び健全化判断比率'!B29="","",'各会計、関係団体の財政状況及び健全化判断比率'!B29)</f>
        <v>介護保険事業特別会計</v>
      </c>
      <c r="X35" s="404"/>
      <c r="Y35" s="404"/>
      <c r="Z35" s="404"/>
      <c r="AA35" s="404"/>
      <c r="AB35" s="404"/>
      <c r="AC35" s="404"/>
      <c r="AD35" s="404"/>
      <c r="AE35" s="404"/>
      <c r="AF35" s="404"/>
      <c r="AG35" s="404"/>
      <c r="AH35" s="404"/>
      <c r="AI35" s="404"/>
      <c r="AJ35" s="404"/>
      <c r="AK35" s="404"/>
      <c r="AL35" s="169"/>
      <c r="AM35" s="403">
        <f t="shared" ref="AM35:AM43" si="0">IF(AO35="","",AM34+1)</f>
        <v>7</v>
      </c>
      <c r="AN35" s="403"/>
      <c r="AO35" s="404" t="str">
        <f>IF('各会計、関係団体の財政状況及び健全化判断比率'!B32="","",'各会計、関係団体の財政状況及び健全化判断比率'!B32)</f>
        <v>公共下水道事業会計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9</v>
      </c>
      <c r="BX35" s="403"/>
      <c r="BY35" s="404" t="str">
        <f>IF('各会計、関係団体の財政状況及び健全化判断比率'!B69="","",'各会計、関係団体の財政状況及び健全化判断比率'!B69)</f>
        <v>榛原総合病院組合（普通会計分）</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2">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5</v>
      </c>
      <c r="V36" s="403"/>
      <c r="W36" s="404" t="str">
        <f>IF('各会計、関係団体の財政状況及び健全化判断比率'!B30="","",'各会計、関係団体の財政状況及び健全化判断比率'!B30)</f>
        <v>後期高齢者医療事業特別会計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10</v>
      </c>
      <c r="BX36" s="403"/>
      <c r="BY36" s="404" t="str">
        <f>IF('各会計、関係団体の財政状況及び健全化判断比率'!B70="","",'各会計、関係団体の財政状況及び健全化判断比率'!B70)</f>
        <v>榛原総合病院組合（事業会計分）</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2">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11</v>
      </c>
      <c r="BX37" s="403"/>
      <c r="BY37" s="404" t="str">
        <f>IF('各会計、関係団体の財政状況及び健全化判断比率'!B71="","",'各会計、関係団体の財政状況及び健全化判断比率'!B71)</f>
        <v>駿遠学園管理組合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2">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12</v>
      </c>
      <c r="BX38" s="403"/>
      <c r="BY38" s="404" t="str">
        <f>IF('各会計、関係団体の財政状況及び健全化判断比率'!B72="","",'各会計、関係団体の財政状況及び健全化判断比率'!B72)</f>
        <v>静岡県市町総合事務組合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2">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13</v>
      </c>
      <c r="BX39" s="403"/>
      <c r="BY39" s="404" t="str">
        <f>IF('各会計、関係団体の財政状況及び健全化判断比率'!B73="","",'各会計、関係団体の財政状況及び健全化判断比率'!B73)</f>
        <v>静岡県後期高齢者医療広域連合(普通会計分）</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2">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14</v>
      </c>
      <c r="BX40" s="403"/>
      <c r="BY40" s="404" t="str">
        <f>IF('各会計、関係団体の財政状況及び健全化判断比率'!B74="","",'各会計、関係団体の財政状況及び健全化判断比率'!B74)</f>
        <v>静岡県後期高齢者医療広域連合(事業会計分)</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2">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15</v>
      </c>
      <c r="BX41" s="403"/>
      <c r="BY41" s="404" t="str">
        <f>IF('各会計、関係団体の財政状況及び健全化判断比率'!B75="","",'各会計、関係団体の財政状況及び健全化判断比率'!B75)</f>
        <v>静岡地方税滞納整理機構</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2">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2">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IAZmU2oL08PYNIc+bjmYzqeXOm9hqP2CxHNd7r0qVwuVPhZ+4FwAJ4GcrkQNTdMBrJvrq+HkoCAoGmgyEfef9w==" saltValue="ZQCpEdF6Te8YDMq3zLHxZ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215</v>
      </c>
      <c r="C5" s="716"/>
      <c r="D5" s="716"/>
      <c r="E5" s="716"/>
      <c r="F5" s="716"/>
      <c r="G5" s="716"/>
      <c r="H5" s="716"/>
      <c r="I5" s="716"/>
      <c r="J5" s="716"/>
      <c r="K5" s="716"/>
      <c r="L5" s="716"/>
      <c r="M5" s="716"/>
      <c r="N5" s="716"/>
      <c r="O5" s="716"/>
      <c r="P5" s="716"/>
      <c r="Q5" s="717"/>
      <c r="R5" s="712">
        <v>5439463</v>
      </c>
      <c r="S5" s="713"/>
      <c r="T5" s="713"/>
      <c r="U5" s="713"/>
      <c r="V5" s="713"/>
      <c r="W5" s="713"/>
      <c r="X5" s="713"/>
      <c r="Y5" s="738"/>
      <c r="Z5" s="751">
        <v>35.700000000000003</v>
      </c>
      <c r="AA5" s="751"/>
      <c r="AB5" s="751"/>
      <c r="AC5" s="751"/>
      <c r="AD5" s="752">
        <v>5202802</v>
      </c>
      <c r="AE5" s="752"/>
      <c r="AF5" s="752"/>
      <c r="AG5" s="752"/>
      <c r="AH5" s="752"/>
      <c r="AI5" s="752"/>
      <c r="AJ5" s="752"/>
      <c r="AK5" s="752"/>
      <c r="AL5" s="739">
        <v>70.3</v>
      </c>
      <c r="AM5" s="721"/>
      <c r="AN5" s="721"/>
      <c r="AO5" s="740"/>
      <c r="AP5" s="715" t="s">
        <v>216</v>
      </c>
      <c r="AQ5" s="716"/>
      <c r="AR5" s="716"/>
      <c r="AS5" s="716"/>
      <c r="AT5" s="716"/>
      <c r="AU5" s="716"/>
      <c r="AV5" s="716"/>
      <c r="AW5" s="716"/>
      <c r="AX5" s="716"/>
      <c r="AY5" s="716"/>
      <c r="AZ5" s="716"/>
      <c r="BA5" s="716"/>
      <c r="BB5" s="716"/>
      <c r="BC5" s="716"/>
      <c r="BD5" s="716"/>
      <c r="BE5" s="716"/>
      <c r="BF5" s="717"/>
      <c r="BG5" s="657">
        <v>5202802</v>
      </c>
      <c r="BH5" s="658"/>
      <c r="BI5" s="658"/>
      <c r="BJ5" s="658"/>
      <c r="BK5" s="658"/>
      <c r="BL5" s="658"/>
      <c r="BM5" s="658"/>
      <c r="BN5" s="659"/>
      <c r="BO5" s="695">
        <v>95.6</v>
      </c>
      <c r="BP5" s="695"/>
      <c r="BQ5" s="695"/>
      <c r="BR5" s="695"/>
      <c r="BS5" s="696" t="s">
        <v>122</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2">
      <c r="B6" s="654" t="s">
        <v>220</v>
      </c>
      <c r="C6" s="655"/>
      <c r="D6" s="655"/>
      <c r="E6" s="655"/>
      <c r="F6" s="655"/>
      <c r="G6" s="655"/>
      <c r="H6" s="655"/>
      <c r="I6" s="655"/>
      <c r="J6" s="655"/>
      <c r="K6" s="655"/>
      <c r="L6" s="655"/>
      <c r="M6" s="655"/>
      <c r="N6" s="655"/>
      <c r="O6" s="655"/>
      <c r="P6" s="655"/>
      <c r="Q6" s="656"/>
      <c r="R6" s="657">
        <v>93383</v>
      </c>
      <c r="S6" s="658"/>
      <c r="T6" s="658"/>
      <c r="U6" s="658"/>
      <c r="V6" s="658"/>
      <c r="W6" s="658"/>
      <c r="X6" s="658"/>
      <c r="Y6" s="659"/>
      <c r="Z6" s="695">
        <v>0.6</v>
      </c>
      <c r="AA6" s="695"/>
      <c r="AB6" s="695"/>
      <c r="AC6" s="695"/>
      <c r="AD6" s="696">
        <v>93383</v>
      </c>
      <c r="AE6" s="696"/>
      <c r="AF6" s="696"/>
      <c r="AG6" s="696"/>
      <c r="AH6" s="696"/>
      <c r="AI6" s="696"/>
      <c r="AJ6" s="696"/>
      <c r="AK6" s="696"/>
      <c r="AL6" s="660">
        <v>1.3</v>
      </c>
      <c r="AM6" s="661"/>
      <c r="AN6" s="661"/>
      <c r="AO6" s="697"/>
      <c r="AP6" s="654" t="s">
        <v>221</v>
      </c>
      <c r="AQ6" s="655"/>
      <c r="AR6" s="655"/>
      <c r="AS6" s="655"/>
      <c r="AT6" s="655"/>
      <c r="AU6" s="655"/>
      <c r="AV6" s="655"/>
      <c r="AW6" s="655"/>
      <c r="AX6" s="655"/>
      <c r="AY6" s="655"/>
      <c r="AZ6" s="655"/>
      <c r="BA6" s="655"/>
      <c r="BB6" s="655"/>
      <c r="BC6" s="655"/>
      <c r="BD6" s="655"/>
      <c r="BE6" s="655"/>
      <c r="BF6" s="656"/>
      <c r="BG6" s="657">
        <v>5202802</v>
      </c>
      <c r="BH6" s="658"/>
      <c r="BI6" s="658"/>
      <c r="BJ6" s="658"/>
      <c r="BK6" s="658"/>
      <c r="BL6" s="658"/>
      <c r="BM6" s="658"/>
      <c r="BN6" s="659"/>
      <c r="BO6" s="695">
        <v>95.6</v>
      </c>
      <c r="BP6" s="695"/>
      <c r="BQ6" s="695"/>
      <c r="BR6" s="695"/>
      <c r="BS6" s="696" t="s">
        <v>122</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87686</v>
      </c>
      <c r="CS6" s="658"/>
      <c r="CT6" s="658"/>
      <c r="CU6" s="658"/>
      <c r="CV6" s="658"/>
      <c r="CW6" s="658"/>
      <c r="CX6" s="658"/>
      <c r="CY6" s="659"/>
      <c r="CZ6" s="739">
        <v>0.6</v>
      </c>
      <c r="DA6" s="721"/>
      <c r="DB6" s="721"/>
      <c r="DC6" s="741"/>
      <c r="DD6" s="663" t="s">
        <v>122</v>
      </c>
      <c r="DE6" s="658"/>
      <c r="DF6" s="658"/>
      <c r="DG6" s="658"/>
      <c r="DH6" s="658"/>
      <c r="DI6" s="658"/>
      <c r="DJ6" s="658"/>
      <c r="DK6" s="658"/>
      <c r="DL6" s="658"/>
      <c r="DM6" s="658"/>
      <c r="DN6" s="658"/>
      <c r="DO6" s="658"/>
      <c r="DP6" s="659"/>
      <c r="DQ6" s="663">
        <v>87686</v>
      </c>
      <c r="DR6" s="658"/>
      <c r="DS6" s="658"/>
      <c r="DT6" s="658"/>
      <c r="DU6" s="658"/>
      <c r="DV6" s="658"/>
      <c r="DW6" s="658"/>
      <c r="DX6" s="658"/>
      <c r="DY6" s="658"/>
      <c r="DZ6" s="658"/>
      <c r="EA6" s="658"/>
      <c r="EB6" s="658"/>
      <c r="EC6" s="694"/>
    </row>
    <row r="7" spans="2:143" ht="11.25" customHeight="1" x14ac:dyDescent="0.2">
      <c r="B7" s="654" t="s">
        <v>223</v>
      </c>
      <c r="C7" s="655"/>
      <c r="D7" s="655"/>
      <c r="E7" s="655"/>
      <c r="F7" s="655"/>
      <c r="G7" s="655"/>
      <c r="H7" s="655"/>
      <c r="I7" s="655"/>
      <c r="J7" s="655"/>
      <c r="K7" s="655"/>
      <c r="L7" s="655"/>
      <c r="M7" s="655"/>
      <c r="N7" s="655"/>
      <c r="O7" s="655"/>
      <c r="P7" s="655"/>
      <c r="Q7" s="656"/>
      <c r="R7" s="657">
        <v>2087</v>
      </c>
      <c r="S7" s="658"/>
      <c r="T7" s="658"/>
      <c r="U7" s="658"/>
      <c r="V7" s="658"/>
      <c r="W7" s="658"/>
      <c r="X7" s="658"/>
      <c r="Y7" s="659"/>
      <c r="Z7" s="695">
        <v>0</v>
      </c>
      <c r="AA7" s="695"/>
      <c r="AB7" s="695"/>
      <c r="AC7" s="695"/>
      <c r="AD7" s="696">
        <v>2087</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2061866</v>
      </c>
      <c r="BH7" s="658"/>
      <c r="BI7" s="658"/>
      <c r="BJ7" s="658"/>
      <c r="BK7" s="658"/>
      <c r="BL7" s="658"/>
      <c r="BM7" s="658"/>
      <c r="BN7" s="659"/>
      <c r="BO7" s="695">
        <v>37.9</v>
      </c>
      <c r="BP7" s="695"/>
      <c r="BQ7" s="695"/>
      <c r="BR7" s="695"/>
      <c r="BS7" s="696" t="s">
        <v>122</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3568118</v>
      </c>
      <c r="CS7" s="658"/>
      <c r="CT7" s="658"/>
      <c r="CU7" s="658"/>
      <c r="CV7" s="658"/>
      <c r="CW7" s="658"/>
      <c r="CX7" s="658"/>
      <c r="CY7" s="659"/>
      <c r="CZ7" s="695">
        <v>25</v>
      </c>
      <c r="DA7" s="695"/>
      <c r="DB7" s="695"/>
      <c r="DC7" s="695"/>
      <c r="DD7" s="663">
        <v>45979</v>
      </c>
      <c r="DE7" s="658"/>
      <c r="DF7" s="658"/>
      <c r="DG7" s="658"/>
      <c r="DH7" s="658"/>
      <c r="DI7" s="658"/>
      <c r="DJ7" s="658"/>
      <c r="DK7" s="658"/>
      <c r="DL7" s="658"/>
      <c r="DM7" s="658"/>
      <c r="DN7" s="658"/>
      <c r="DO7" s="658"/>
      <c r="DP7" s="659"/>
      <c r="DQ7" s="663">
        <v>2494944</v>
      </c>
      <c r="DR7" s="658"/>
      <c r="DS7" s="658"/>
      <c r="DT7" s="658"/>
      <c r="DU7" s="658"/>
      <c r="DV7" s="658"/>
      <c r="DW7" s="658"/>
      <c r="DX7" s="658"/>
      <c r="DY7" s="658"/>
      <c r="DZ7" s="658"/>
      <c r="EA7" s="658"/>
      <c r="EB7" s="658"/>
      <c r="EC7" s="694"/>
    </row>
    <row r="8" spans="2:143" ht="11.25" customHeight="1" x14ac:dyDescent="0.2">
      <c r="B8" s="654" t="s">
        <v>226</v>
      </c>
      <c r="C8" s="655"/>
      <c r="D8" s="655"/>
      <c r="E8" s="655"/>
      <c r="F8" s="655"/>
      <c r="G8" s="655"/>
      <c r="H8" s="655"/>
      <c r="I8" s="655"/>
      <c r="J8" s="655"/>
      <c r="K8" s="655"/>
      <c r="L8" s="655"/>
      <c r="M8" s="655"/>
      <c r="N8" s="655"/>
      <c r="O8" s="655"/>
      <c r="P8" s="655"/>
      <c r="Q8" s="656"/>
      <c r="R8" s="657">
        <v>38416</v>
      </c>
      <c r="S8" s="658"/>
      <c r="T8" s="658"/>
      <c r="U8" s="658"/>
      <c r="V8" s="658"/>
      <c r="W8" s="658"/>
      <c r="X8" s="658"/>
      <c r="Y8" s="659"/>
      <c r="Z8" s="695">
        <v>0.3</v>
      </c>
      <c r="AA8" s="695"/>
      <c r="AB8" s="695"/>
      <c r="AC8" s="695"/>
      <c r="AD8" s="696">
        <v>38416</v>
      </c>
      <c r="AE8" s="696"/>
      <c r="AF8" s="696"/>
      <c r="AG8" s="696"/>
      <c r="AH8" s="696"/>
      <c r="AI8" s="696"/>
      <c r="AJ8" s="696"/>
      <c r="AK8" s="696"/>
      <c r="AL8" s="660">
        <v>0.5</v>
      </c>
      <c r="AM8" s="661"/>
      <c r="AN8" s="661"/>
      <c r="AO8" s="697"/>
      <c r="AP8" s="654" t="s">
        <v>227</v>
      </c>
      <c r="AQ8" s="655"/>
      <c r="AR8" s="655"/>
      <c r="AS8" s="655"/>
      <c r="AT8" s="655"/>
      <c r="AU8" s="655"/>
      <c r="AV8" s="655"/>
      <c r="AW8" s="655"/>
      <c r="AX8" s="655"/>
      <c r="AY8" s="655"/>
      <c r="AZ8" s="655"/>
      <c r="BA8" s="655"/>
      <c r="BB8" s="655"/>
      <c r="BC8" s="655"/>
      <c r="BD8" s="655"/>
      <c r="BE8" s="655"/>
      <c r="BF8" s="656"/>
      <c r="BG8" s="657">
        <v>52764</v>
      </c>
      <c r="BH8" s="658"/>
      <c r="BI8" s="658"/>
      <c r="BJ8" s="658"/>
      <c r="BK8" s="658"/>
      <c r="BL8" s="658"/>
      <c r="BM8" s="658"/>
      <c r="BN8" s="659"/>
      <c r="BO8" s="695">
        <v>1</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4172301</v>
      </c>
      <c r="CS8" s="658"/>
      <c r="CT8" s="658"/>
      <c r="CU8" s="658"/>
      <c r="CV8" s="658"/>
      <c r="CW8" s="658"/>
      <c r="CX8" s="658"/>
      <c r="CY8" s="659"/>
      <c r="CZ8" s="695">
        <v>29.2</v>
      </c>
      <c r="DA8" s="695"/>
      <c r="DB8" s="695"/>
      <c r="DC8" s="695"/>
      <c r="DD8" s="663">
        <v>64736</v>
      </c>
      <c r="DE8" s="658"/>
      <c r="DF8" s="658"/>
      <c r="DG8" s="658"/>
      <c r="DH8" s="658"/>
      <c r="DI8" s="658"/>
      <c r="DJ8" s="658"/>
      <c r="DK8" s="658"/>
      <c r="DL8" s="658"/>
      <c r="DM8" s="658"/>
      <c r="DN8" s="658"/>
      <c r="DO8" s="658"/>
      <c r="DP8" s="659"/>
      <c r="DQ8" s="663">
        <v>2501585</v>
      </c>
      <c r="DR8" s="658"/>
      <c r="DS8" s="658"/>
      <c r="DT8" s="658"/>
      <c r="DU8" s="658"/>
      <c r="DV8" s="658"/>
      <c r="DW8" s="658"/>
      <c r="DX8" s="658"/>
      <c r="DY8" s="658"/>
      <c r="DZ8" s="658"/>
      <c r="EA8" s="658"/>
      <c r="EB8" s="658"/>
      <c r="EC8" s="694"/>
    </row>
    <row r="9" spans="2:143" ht="11.25" customHeight="1" x14ac:dyDescent="0.2">
      <c r="B9" s="654" t="s">
        <v>229</v>
      </c>
      <c r="C9" s="655"/>
      <c r="D9" s="655"/>
      <c r="E9" s="655"/>
      <c r="F9" s="655"/>
      <c r="G9" s="655"/>
      <c r="H9" s="655"/>
      <c r="I9" s="655"/>
      <c r="J9" s="655"/>
      <c r="K9" s="655"/>
      <c r="L9" s="655"/>
      <c r="M9" s="655"/>
      <c r="N9" s="655"/>
      <c r="O9" s="655"/>
      <c r="P9" s="655"/>
      <c r="Q9" s="656"/>
      <c r="R9" s="657">
        <v>66223</v>
      </c>
      <c r="S9" s="658"/>
      <c r="T9" s="658"/>
      <c r="U9" s="658"/>
      <c r="V9" s="658"/>
      <c r="W9" s="658"/>
      <c r="X9" s="658"/>
      <c r="Y9" s="659"/>
      <c r="Z9" s="695">
        <v>0.4</v>
      </c>
      <c r="AA9" s="695"/>
      <c r="AB9" s="695"/>
      <c r="AC9" s="695"/>
      <c r="AD9" s="696">
        <v>66223</v>
      </c>
      <c r="AE9" s="696"/>
      <c r="AF9" s="696"/>
      <c r="AG9" s="696"/>
      <c r="AH9" s="696"/>
      <c r="AI9" s="696"/>
      <c r="AJ9" s="696"/>
      <c r="AK9" s="696"/>
      <c r="AL9" s="660">
        <v>0.9</v>
      </c>
      <c r="AM9" s="661"/>
      <c r="AN9" s="661"/>
      <c r="AO9" s="697"/>
      <c r="AP9" s="654" t="s">
        <v>230</v>
      </c>
      <c r="AQ9" s="655"/>
      <c r="AR9" s="655"/>
      <c r="AS9" s="655"/>
      <c r="AT9" s="655"/>
      <c r="AU9" s="655"/>
      <c r="AV9" s="655"/>
      <c r="AW9" s="655"/>
      <c r="AX9" s="655"/>
      <c r="AY9" s="655"/>
      <c r="AZ9" s="655"/>
      <c r="BA9" s="655"/>
      <c r="BB9" s="655"/>
      <c r="BC9" s="655"/>
      <c r="BD9" s="655"/>
      <c r="BE9" s="655"/>
      <c r="BF9" s="656"/>
      <c r="BG9" s="657">
        <v>1463771</v>
      </c>
      <c r="BH9" s="658"/>
      <c r="BI9" s="658"/>
      <c r="BJ9" s="658"/>
      <c r="BK9" s="658"/>
      <c r="BL9" s="658"/>
      <c r="BM9" s="658"/>
      <c r="BN9" s="659"/>
      <c r="BO9" s="695">
        <v>26.9</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1861375</v>
      </c>
      <c r="CS9" s="658"/>
      <c r="CT9" s="658"/>
      <c r="CU9" s="658"/>
      <c r="CV9" s="658"/>
      <c r="CW9" s="658"/>
      <c r="CX9" s="658"/>
      <c r="CY9" s="659"/>
      <c r="CZ9" s="695">
        <v>13</v>
      </c>
      <c r="DA9" s="695"/>
      <c r="DB9" s="695"/>
      <c r="DC9" s="695"/>
      <c r="DD9" s="663">
        <v>733</v>
      </c>
      <c r="DE9" s="658"/>
      <c r="DF9" s="658"/>
      <c r="DG9" s="658"/>
      <c r="DH9" s="658"/>
      <c r="DI9" s="658"/>
      <c r="DJ9" s="658"/>
      <c r="DK9" s="658"/>
      <c r="DL9" s="658"/>
      <c r="DM9" s="658"/>
      <c r="DN9" s="658"/>
      <c r="DO9" s="658"/>
      <c r="DP9" s="659"/>
      <c r="DQ9" s="663">
        <v>1599412</v>
      </c>
      <c r="DR9" s="658"/>
      <c r="DS9" s="658"/>
      <c r="DT9" s="658"/>
      <c r="DU9" s="658"/>
      <c r="DV9" s="658"/>
      <c r="DW9" s="658"/>
      <c r="DX9" s="658"/>
      <c r="DY9" s="658"/>
      <c r="DZ9" s="658"/>
      <c r="EA9" s="658"/>
      <c r="EB9" s="658"/>
      <c r="EC9" s="694"/>
    </row>
    <row r="10" spans="2:143" ht="11.25" customHeight="1" x14ac:dyDescent="0.2">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109774</v>
      </c>
      <c r="BH10" s="658"/>
      <c r="BI10" s="658"/>
      <c r="BJ10" s="658"/>
      <c r="BK10" s="658"/>
      <c r="BL10" s="658"/>
      <c r="BM10" s="658"/>
      <c r="BN10" s="659"/>
      <c r="BO10" s="695">
        <v>2</v>
      </c>
      <c r="BP10" s="695"/>
      <c r="BQ10" s="695"/>
      <c r="BR10" s="695"/>
      <c r="BS10" s="696" t="s">
        <v>122</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3011</v>
      </c>
      <c r="CS10" s="658"/>
      <c r="CT10" s="658"/>
      <c r="CU10" s="658"/>
      <c r="CV10" s="658"/>
      <c r="CW10" s="658"/>
      <c r="CX10" s="658"/>
      <c r="CY10" s="659"/>
      <c r="CZ10" s="695">
        <v>0</v>
      </c>
      <c r="DA10" s="695"/>
      <c r="DB10" s="695"/>
      <c r="DC10" s="695"/>
      <c r="DD10" s="663" t="s">
        <v>122</v>
      </c>
      <c r="DE10" s="658"/>
      <c r="DF10" s="658"/>
      <c r="DG10" s="658"/>
      <c r="DH10" s="658"/>
      <c r="DI10" s="658"/>
      <c r="DJ10" s="658"/>
      <c r="DK10" s="658"/>
      <c r="DL10" s="658"/>
      <c r="DM10" s="658"/>
      <c r="DN10" s="658"/>
      <c r="DO10" s="658"/>
      <c r="DP10" s="659"/>
      <c r="DQ10" s="663">
        <v>3011</v>
      </c>
      <c r="DR10" s="658"/>
      <c r="DS10" s="658"/>
      <c r="DT10" s="658"/>
      <c r="DU10" s="658"/>
      <c r="DV10" s="658"/>
      <c r="DW10" s="658"/>
      <c r="DX10" s="658"/>
      <c r="DY10" s="658"/>
      <c r="DZ10" s="658"/>
      <c r="EA10" s="658"/>
      <c r="EB10" s="658"/>
      <c r="EC10" s="694"/>
    </row>
    <row r="11" spans="2:143" ht="11.25" customHeight="1" x14ac:dyDescent="0.2">
      <c r="B11" s="654" t="s">
        <v>235</v>
      </c>
      <c r="C11" s="655"/>
      <c r="D11" s="655"/>
      <c r="E11" s="655"/>
      <c r="F11" s="655"/>
      <c r="G11" s="655"/>
      <c r="H11" s="655"/>
      <c r="I11" s="655"/>
      <c r="J11" s="655"/>
      <c r="K11" s="655"/>
      <c r="L11" s="655"/>
      <c r="M11" s="655"/>
      <c r="N11" s="655"/>
      <c r="O11" s="655"/>
      <c r="P11" s="655"/>
      <c r="Q11" s="656"/>
      <c r="R11" s="657">
        <v>814415</v>
      </c>
      <c r="S11" s="658"/>
      <c r="T11" s="658"/>
      <c r="U11" s="658"/>
      <c r="V11" s="658"/>
      <c r="W11" s="658"/>
      <c r="X11" s="658"/>
      <c r="Y11" s="659"/>
      <c r="Z11" s="660">
        <v>5.3</v>
      </c>
      <c r="AA11" s="661"/>
      <c r="AB11" s="661"/>
      <c r="AC11" s="662"/>
      <c r="AD11" s="663">
        <v>814415</v>
      </c>
      <c r="AE11" s="658"/>
      <c r="AF11" s="658"/>
      <c r="AG11" s="658"/>
      <c r="AH11" s="658"/>
      <c r="AI11" s="658"/>
      <c r="AJ11" s="658"/>
      <c r="AK11" s="659"/>
      <c r="AL11" s="660">
        <v>11</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435557</v>
      </c>
      <c r="BH11" s="658"/>
      <c r="BI11" s="658"/>
      <c r="BJ11" s="658"/>
      <c r="BK11" s="658"/>
      <c r="BL11" s="658"/>
      <c r="BM11" s="658"/>
      <c r="BN11" s="659"/>
      <c r="BO11" s="695">
        <v>8</v>
      </c>
      <c r="BP11" s="695"/>
      <c r="BQ11" s="695"/>
      <c r="BR11" s="695"/>
      <c r="BS11" s="696" t="s">
        <v>122</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398020</v>
      </c>
      <c r="CS11" s="658"/>
      <c r="CT11" s="658"/>
      <c r="CU11" s="658"/>
      <c r="CV11" s="658"/>
      <c r="CW11" s="658"/>
      <c r="CX11" s="658"/>
      <c r="CY11" s="659"/>
      <c r="CZ11" s="695">
        <v>2.8</v>
      </c>
      <c r="DA11" s="695"/>
      <c r="DB11" s="695"/>
      <c r="DC11" s="695"/>
      <c r="DD11" s="663">
        <v>249963</v>
      </c>
      <c r="DE11" s="658"/>
      <c r="DF11" s="658"/>
      <c r="DG11" s="658"/>
      <c r="DH11" s="658"/>
      <c r="DI11" s="658"/>
      <c r="DJ11" s="658"/>
      <c r="DK11" s="658"/>
      <c r="DL11" s="658"/>
      <c r="DM11" s="658"/>
      <c r="DN11" s="658"/>
      <c r="DO11" s="658"/>
      <c r="DP11" s="659"/>
      <c r="DQ11" s="663">
        <v>123084</v>
      </c>
      <c r="DR11" s="658"/>
      <c r="DS11" s="658"/>
      <c r="DT11" s="658"/>
      <c r="DU11" s="658"/>
      <c r="DV11" s="658"/>
      <c r="DW11" s="658"/>
      <c r="DX11" s="658"/>
      <c r="DY11" s="658"/>
      <c r="DZ11" s="658"/>
      <c r="EA11" s="658"/>
      <c r="EB11" s="658"/>
      <c r="EC11" s="694"/>
    </row>
    <row r="12" spans="2:143" ht="11.25" customHeight="1" x14ac:dyDescent="0.2">
      <c r="B12" s="654" t="s">
        <v>238</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2799633</v>
      </c>
      <c r="BH12" s="658"/>
      <c r="BI12" s="658"/>
      <c r="BJ12" s="658"/>
      <c r="BK12" s="658"/>
      <c r="BL12" s="658"/>
      <c r="BM12" s="658"/>
      <c r="BN12" s="659"/>
      <c r="BO12" s="695">
        <v>51.5</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95696</v>
      </c>
      <c r="CS12" s="658"/>
      <c r="CT12" s="658"/>
      <c r="CU12" s="658"/>
      <c r="CV12" s="658"/>
      <c r="CW12" s="658"/>
      <c r="CX12" s="658"/>
      <c r="CY12" s="659"/>
      <c r="CZ12" s="695">
        <v>0.7</v>
      </c>
      <c r="DA12" s="695"/>
      <c r="DB12" s="695"/>
      <c r="DC12" s="695"/>
      <c r="DD12" s="663">
        <v>7560</v>
      </c>
      <c r="DE12" s="658"/>
      <c r="DF12" s="658"/>
      <c r="DG12" s="658"/>
      <c r="DH12" s="658"/>
      <c r="DI12" s="658"/>
      <c r="DJ12" s="658"/>
      <c r="DK12" s="658"/>
      <c r="DL12" s="658"/>
      <c r="DM12" s="658"/>
      <c r="DN12" s="658"/>
      <c r="DO12" s="658"/>
      <c r="DP12" s="659"/>
      <c r="DQ12" s="663">
        <v>64252</v>
      </c>
      <c r="DR12" s="658"/>
      <c r="DS12" s="658"/>
      <c r="DT12" s="658"/>
      <c r="DU12" s="658"/>
      <c r="DV12" s="658"/>
      <c r="DW12" s="658"/>
      <c r="DX12" s="658"/>
      <c r="DY12" s="658"/>
      <c r="DZ12" s="658"/>
      <c r="EA12" s="658"/>
      <c r="EB12" s="658"/>
      <c r="EC12" s="694"/>
    </row>
    <row r="13" spans="2:143" ht="11.25" customHeight="1" x14ac:dyDescent="0.2">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2797402</v>
      </c>
      <c r="BH13" s="658"/>
      <c r="BI13" s="658"/>
      <c r="BJ13" s="658"/>
      <c r="BK13" s="658"/>
      <c r="BL13" s="658"/>
      <c r="BM13" s="658"/>
      <c r="BN13" s="659"/>
      <c r="BO13" s="695">
        <v>51.4</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1566542</v>
      </c>
      <c r="CS13" s="658"/>
      <c r="CT13" s="658"/>
      <c r="CU13" s="658"/>
      <c r="CV13" s="658"/>
      <c r="CW13" s="658"/>
      <c r="CX13" s="658"/>
      <c r="CY13" s="659"/>
      <c r="CZ13" s="695">
        <v>11</v>
      </c>
      <c r="DA13" s="695"/>
      <c r="DB13" s="695"/>
      <c r="DC13" s="695"/>
      <c r="DD13" s="663">
        <v>822261</v>
      </c>
      <c r="DE13" s="658"/>
      <c r="DF13" s="658"/>
      <c r="DG13" s="658"/>
      <c r="DH13" s="658"/>
      <c r="DI13" s="658"/>
      <c r="DJ13" s="658"/>
      <c r="DK13" s="658"/>
      <c r="DL13" s="658"/>
      <c r="DM13" s="658"/>
      <c r="DN13" s="658"/>
      <c r="DO13" s="658"/>
      <c r="DP13" s="659"/>
      <c r="DQ13" s="663">
        <v>847460</v>
      </c>
      <c r="DR13" s="658"/>
      <c r="DS13" s="658"/>
      <c r="DT13" s="658"/>
      <c r="DU13" s="658"/>
      <c r="DV13" s="658"/>
      <c r="DW13" s="658"/>
      <c r="DX13" s="658"/>
      <c r="DY13" s="658"/>
      <c r="DZ13" s="658"/>
      <c r="EA13" s="658"/>
      <c r="EB13" s="658"/>
      <c r="EC13" s="694"/>
    </row>
    <row r="14" spans="2:143" ht="11.25" customHeight="1" x14ac:dyDescent="0.2">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120747</v>
      </c>
      <c r="BH14" s="658"/>
      <c r="BI14" s="658"/>
      <c r="BJ14" s="658"/>
      <c r="BK14" s="658"/>
      <c r="BL14" s="658"/>
      <c r="BM14" s="658"/>
      <c r="BN14" s="659"/>
      <c r="BO14" s="695">
        <v>2.2000000000000002</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477696</v>
      </c>
      <c r="CS14" s="658"/>
      <c r="CT14" s="658"/>
      <c r="CU14" s="658"/>
      <c r="CV14" s="658"/>
      <c r="CW14" s="658"/>
      <c r="CX14" s="658"/>
      <c r="CY14" s="659"/>
      <c r="CZ14" s="695">
        <v>3.3</v>
      </c>
      <c r="DA14" s="695"/>
      <c r="DB14" s="695"/>
      <c r="DC14" s="695"/>
      <c r="DD14" s="663">
        <v>42968</v>
      </c>
      <c r="DE14" s="658"/>
      <c r="DF14" s="658"/>
      <c r="DG14" s="658"/>
      <c r="DH14" s="658"/>
      <c r="DI14" s="658"/>
      <c r="DJ14" s="658"/>
      <c r="DK14" s="658"/>
      <c r="DL14" s="658"/>
      <c r="DM14" s="658"/>
      <c r="DN14" s="658"/>
      <c r="DO14" s="658"/>
      <c r="DP14" s="659"/>
      <c r="DQ14" s="663">
        <v>333904</v>
      </c>
      <c r="DR14" s="658"/>
      <c r="DS14" s="658"/>
      <c r="DT14" s="658"/>
      <c r="DU14" s="658"/>
      <c r="DV14" s="658"/>
      <c r="DW14" s="658"/>
      <c r="DX14" s="658"/>
      <c r="DY14" s="658"/>
      <c r="DZ14" s="658"/>
      <c r="EA14" s="658"/>
      <c r="EB14" s="658"/>
      <c r="EC14" s="694"/>
    </row>
    <row r="15" spans="2:143" ht="11.25" customHeight="1" x14ac:dyDescent="0.2">
      <c r="B15" s="654" t="s">
        <v>247</v>
      </c>
      <c r="C15" s="655"/>
      <c r="D15" s="655"/>
      <c r="E15" s="655"/>
      <c r="F15" s="655"/>
      <c r="G15" s="655"/>
      <c r="H15" s="655"/>
      <c r="I15" s="655"/>
      <c r="J15" s="655"/>
      <c r="K15" s="655"/>
      <c r="L15" s="655"/>
      <c r="M15" s="655"/>
      <c r="N15" s="655"/>
      <c r="O15" s="655"/>
      <c r="P15" s="655"/>
      <c r="Q15" s="656"/>
      <c r="R15" s="657">
        <v>17333</v>
      </c>
      <c r="S15" s="658"/>
      <c r="T15" s="658"/>
      <c r="U15" s="658"/>
      <c r="V15" s="658"/>
      <c r="W15" s="658"/>
      <c r="X15" s="658"/>
      <c r="Y15" s="659"/>
      <c r="Z15" s="695">
        <v>0.1</v>
      </c>
      <c r="AA15" s="695"/>
      <c r="AB15" s="695"/>
      <c r="AC15" s="695"/>
      <c r="AD15" s="696">
        <v>17333</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220556</v>
      </c>
      <c r="BH15" s="658"/>
      <c r="BI15" s="658"/>
      <c r="BJ15" s="658"/>
      <c r="BK15" s="658"/>
      <c r="BL15" s="658"/>
      <c r="BM15" s="658"/>
      <c r="BN15" s="659"/>
      <c r="BO15" s="695">
        <v>4.0999999999999996</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1086142</v>
      </c>
      <c r="CS15" s="658"/>
      <c r="CT15" s="658"/>
      <c r="CU15" s="658"/>
      <c r="CV15" s="658"/>
      <c r="CW15" s="658"/>
      <c r="CX15" s="658"/>
      <c r="CY15" s="659"/>
      <c r="CZ15" s="695">
        <v>7.6</v>
      </c>
      <c r="DA15" s="695"/>
      <c r="DB15" s="695"/>
      <c r="DC15" s="695"/>
      <c r="DD15" s="663">
        <v>145950</v>
      </c>
      <c r="DE15" s="658"/>
      <c r="DF15" s="658"/>
      <c r="DG15" s="658"/>
      <c r="DH15" s="658"/>
      <c r="DI15" s="658"/>
      <c r="DJ15" s="658"/>
      <c r="DK15" s="658"/>
      <c r="DL15" s="658"/>
      <c r="DM15" s="658"/>
      <c r="DN15" s="658"/>
      <c r="DO15" s="658"/>
      <c r="DP15" s="659"/>
      <c r="DQ15" s="663">
        <v>839614</v>
      </c>
      <c r="DR15" s="658"/>
      <c r="DS15" s="658"/>
      <c r="DT15" s="658"/>
      <c r="DU15" s="658"/>
      <c r="DV15" s="658"/>
      <c r="DW15" s="658"/>
      <c r="DX15" s="658"/>
      <c r="DY15" s="658"/>
      <c r="DZ15" s="658"/>
      <c r="EA15" s="658"/>
      <c r="EB15" s="658"/>
      <c r="EC15" s="694"/>
    </row>
    <row r="16" spans="2:143" ht="11.25" customHeight="1" x14ac:dyDescent="0.2">
      <c r="B16" s="654" t="s">
        <v>250</v>
      </c>
      <c r="C16" s="655"/>
      <c r="D16" s="655"/>
      <c r="E16" s="655"/>
      <c r="F16" s="655"/>
      <c r="G16" s="655"/>
      <c r="H16" s="655"/>
      <c r="I16" s="655"/>
      <c r="J16" s="655"/>
      <c r="K16" s="655"/>
      <c r="L16" s="655"/>
      <c r="M16" s="655"/>
      <c r="N16" s="655"/>
      <c r="O16" s="655"/>
      <c r="P16" s="655"/>
      <c r="Q16" s="656"/>
      <c r="R16" s="657">
        <v>109112</v>
      </c>
      <c r="S16" s="658"/>
      <c r="T16" s="658"/>
      <c r="U16" s="658"/>
      <c r="V16" s="658"/>
      <c r="W16" s="658"/>
      <c r="X16" s="658"/>
      <c r="Y16" s="659"/>
      <c r="Z16" s="695">
        <v>0.7</v>
      </c>
      <c r="AA16" s="695"/>
      <c r="AB16" s="695"/>
      <c r="AC16" s="695"/>
      <c r="AD16" s="696">
        <v>109112</v>
      </c>
      <c r="AE16" s="696"/>
      <c r="AF16" s="696"/>
      <c r="AG16" s="696"/>
      <c r="AH16" s="696"/>
      <c r="AI16" s="696"/>
      <c r="AJ16" s="696"/>
      <c r="AK16" s="696"/>
      <c r="AL16" s="660">
        <v>1.5</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t="s">
        <v>122</v>
      </c>
      <c r="CS16" s="658"/>
      <c r="CT16" s="658"/>
      <c r="CU16" s="658"/>
      <c r="CV16" s="658"/>
      <c r="CW16" s="658"/>
      <c r="CX16" s="658"/>
      <c r="CY16" s="659"/>
      <c r="CZ16" s="695" t="s">
        <v>122</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x14ac:dyDescent="0.2">
      <c r="B17" s="654" t="s">
        <v>253</v>
      </c>
      <c r="C17" s="655"/>
      <c r="D17" s="655"/>
      <c r="E17" s="655"/>
      <c r="F17" s="655"/>
      <c r="G17" s="655"/>
      <c r="H17" s="655"/>
      <c r="I17" s="655"/>
      <c r="J17" s="655"/>
      <c r="K17" s="655"/>
      <c r="L17" s="655"/>
      <c r="M17" s="655"/>
      <c r="N17" s="655"/>
      <c r="O17" s="655"/>
      <c r="P17" s="655"/>
      <c r="Q17" s="656"/>
      <c r="R17" s="657">
        <v>184690</v>
      </c>
      <c r="S17" s="658"/>
      <c r="T17" s="658"/>
      <c r="U17" s="658"/>
      <c r="V17" s="658"/>
      <c r="W17" s="658"/>
      <c r="X17" s="658"/>
      <c r="Y17" s="659"/>
      <c r="Z17" s="695">
        <v>1.2</v>
      </c>
      <c r="AA17" s="695"/>
      <c r="AB17" s="695"/>
      <c r="AC17" s="695"/>
      <c r="AD17" s="696">
        <v>184690</v>
      </c>
      <c r="AE17" s="696"/>
      <c r="AF17" s="696"/>
      <c r="AG17" s="696"/>
      <c r="AH17" s="696"/>
      <c r="AI17" s="696"/>
      <c r="AJ17" s="696"/>
      <c r="AK17" s="696"/>
      <c r="AL17" s="660">
        <v>2.5</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972747</v>
      </c>
      <c r="CS17" s="658"/>
      <c r="CT17" s="658"/>
      <c r="CU17" s="658"/>
      <c r="CV17" s="658"/>
      <c r="CW17" s="658"/>
      <c r="CX17" s="658"/>
      <c r="CY17" s="659"/>
      <c r="CZ17" s="695">
        <v>6.8</v>
      </c>
      <c r="DA17" s="695"/>
      <c r="DB17" s="695"/>
      <c r="DC17" s="695"/>
      <c r="DD17" s="663" t="s">
        <v>122</v>
      </c>
      <c r="DE17" s="658"/>
      <c r="DF17" s="658"/>
      <c r="DG17" s="658"/>
      <c r="DH17" s="658"/>
      <c r="DI17" s="658"/>
      <c r="DJ17" s="658"/>
      <c r="DK17" s="658"/>
      <c r="DL17" s="658"/>
      <c r="DM17" s="658"/>
      <c r="DN17" s="658"/>
      <c r="DO17" s="658"/>
      <c r="DP17" s="659"/>
      <c r="DQ17" s="663">
        <v>972747</v>
      </c>
      <c r="DR17" s="658"/>
      <c r="DS17" s="658"/>
      <c r="DT17" s="658"/>
      <c r="DU17" s="658"/>
      <c r="DV17" s="658"/>
      <c r="DW17" s="658"/>
      <c r="DX17" s="658"/>
      <c r="DY17" s="658"/>
      <c r="DZ17" s="658"/>
      <c r="EA17" s="658"/>
      <c r="EB17" s="658"/>
      <c r="EC17" s="694"/>
    </row>
    <row r="18" spans="2:133" ht="11.25" customHeight="1" x14ac:dyDescent="0.2">
      <c r="B18" s="654" t="s">
        <v>256</v>
      </c>
      <c r="C18" s="655"/>
      <c r="D18" s="655"/>
      <c r="E18" s="655"/>
      <c r="F18" s="655"/>
      <c r="G18" s="655"/>
      <c r="H18" s="655"/>
      <c r="I18" s="655"/>
      <c r="J18" s="655"/>
      <c r="K18" s="655"/>
      <c r="L18" s="655"/>
      <c r="M18" s="655"/>
      <c r="N18" s="655"/>
      <c r="O18" s="655"/>
      <c r="P18" s="655"/>
      <c r="Q18" s="656"/>
      <c r="R18" s="657">
        <v>35804</v>
      </c>
      <c r="S18" s="658"/>
      <c r="T18" s="658"/>
      <c r="U18" s="658"/>
      <c r="V18" s="658"/>
      <c r="W18" s="658"/>
      <c r="X18" s="658"/>
      <c r="Y18" s="659"/>
      <c r="Z18" s="695">
        <v>0.2</v>
      </c>
      <c r="AA18" s="695"/>
      <c r="AB18" s="695"/>
      <c r="AC18" s="695"/>
      <c r="AD18" s="696">
        <v>35804</v>
      </c>
      <c r="AE18" s="696"/>
      <c r="AF18" s="696"/>
      <c r="AG18" s="696"/>
      <c r="AH18" s="696"/>
      <c r="AI18" s="696"/>
      <c r="AJ18" s="696"/>
      <c r="AK18" s="696"/>
      <c r="AL18" s="660">
        <v>0.5</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2">
      <c r="B19" s="654" t="s">
        <v>259</v>
      </c>
      <c r="C19" s="655"/>
      <c r="D19" s="655"/>
      <c r="E19" s="655"/>
      <c r="F19" s="655"/>
      <c r="G19" s="655"/>
      <c r="H19" s="655"/>
      <c r="I19" s="655"/>
      <c r="J19" s="655"/>
      <c r="K19" s="655"/>
      <c r="L19" s="655"/>
      <c r="M19" s="655"/>
      <c r="N19" s="655"/>
      <c r="O19" s="655"/>
      <c r="P19" s="655"/>
      <c r="Q19" s="656"/>
      <c r="R19" s="657">
        <v>140163</v>
      </c>
      <c r="S19" s="658"/>
      <c r="T19" s="658"/>
      <c r="U19" s="658"/>
      <c r="V19" s="658"/>
      <c r="W19" s="658"/>
      <c r="X19" s="658"/>
      <c r="Y19" s="659"/>
      <c r="Z19" s="695">
        <v>0.9</v>
      </c>
      <c r="AA19" s="695"/>
      <c r="AB19" s="695"/>
      <c r="AC19" s="695"/>
      <c r="AD19" s="696">
        <v>140163</v>
      </c>
      <c r="AE19" s="696"/>
      <c r="AF19" s="696"/>
      <c r="AG19" s="696"/>
      <c r="AH19" s="696"/>
      <c r="AI19" s="696"/>
      <c r="AJ19" s="696"/>
      <c r="AK19" s="696"/>
      <c r="AL19" s="660">
        <v>1.9</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236661</v>
      </c>
      <c r="BH19" s="658"/>
      <c r="BI19" s="658"/>
      <c r="BJ19" s="658"/>
      <c r="BK19" s="658"/>
      <c r="BL19" s="658"/>
      <c r="BM19" s="658"/>
      <c r="BN19" s="659"/>
      <c r="BO19" s="695">
        <v>4.4000000000000004</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2">
      <c r="B20" s="724" t="s">
        <v>262</v>
      </c>
      <c r="C20" s="725"/>
      <c r="D20" s="725"/>
      <c r="E20" s="725"/>
      <c r="F20" s="725"/>
      <c r="G20" s="725"/>
      <c r="H20" s="725"/>
      <c r="I20" s="725"/>
      <c r="J20" s="725"/>
      <c r="K20" s="725"/>
      <c r="L20" s="725"/>
      <c r="M20" s="725"/>
      <c r="N20" s="725"/>
      <c r="O20" s="725"/>
      <c r="P20" s="725"/>
      <c r="Q20" s="726"/>
      <c r="R20" s="657">
        <v>8723</v>
      </c>
      <c r="S20" s="658"/>
      <c r="T20" s="658"/>
      <c r="U20" s="658"/>
      <c r="V20" s="658"/>
      <c r="W20" s="658"/>
      <c r="X20" s="658"/>
      <c r="Y20" s="659"/>
      <c r="Z20" s="695">
        <v>0.1</v>
      </c>
      <c r="AA20" s="695"/>
      <c r="AB20" s="695"/>
      <c r="AC20" s="695"/>
      <c r="AD20" s="696">
        <v>8723</v>
      </c>
      <c r="AE20" s="696"/>
      <c r="AF20" s="696"/>
      <c r="AG20" s="696"/>
      <c r="AH20" s="696"/>
      <c r="AI20" s="696"/>
      <c r="AJ20" s="696"/>
      <c r="AK20" s="696"/>
      <c r="AL20" s="660">
        <v>0.1</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236661</v>
      </c>
      <c r="BH20" s="658"/>
      <c r="BI20" s="658"/>
      <c r="BJ20" s="658"/>
      <c r="BK20" s="658"/>
      <c r="BL20" s="658"/>
      <c r="BM20" s="658"/>
      <c r="BN20" s="659"/>
      <c r="BO20" s="695">
        <v>4.4000000000000004</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14289334</v>
      </c>
      <c r="CS20" s="658"/>
      <c r="CT20" s="658"/>
      <c r="CU20" s="658"/>
      <c r="CV20" s="658"/>
      <c r="CW20" s="658"/>
      <c r="CX20" s="658"/>
      <c r="CY20" s="659"/>
      <c r="CZ20" s="695">
        <v>100</v>
      </c>
      <c r="DA20" s="695"/>
      <c r="DB20" s="695"/>
      <c r="DC20" s="695"/>
      <c r="DD20" s="663">
        <v>1380150</v>
      </c>
      <c r="DE20" s="658"/>
      <c r="DF20" s="658"/>
      <c r="DG20" s="658"/>
      <c r="DH20" s="658"/>
      <c r="DI20" s="658"/>
      <c r="DJ20" s="658"/>
      <c r="DK20" s="658"/>
      <c r="DL20" s="658"/>
      <c r="DM20" s="658"/>
      <c r="DN20" s="658"/>
      <c r="DO20" s="658"/>
      <c r="DP20" s="659"/>
      <c r="DQ20" s="663">
        <v>9867699</v>
      </c>
      <c r="DR20" s="658"/>
      <c r="DS20" s="658"/>
      <c r="DT20" s="658"/>
      <c r="DU20" s="658"/>
      <c r="DV20" s="658"/>
      <c r="DW20" s="658"/>
      <c r="DX20" s="658"/>
      <c r="DY20" s="658"/>
      <c r="DZ20" s="658"/>
      <c r="EA20" s="658"/>
      <c r="EB20" s="658"/>
      <c r="EC20" s="694"/>
    </row>
    <row r="21" spans="2:133" ht="11.25" customHeight="1" x14ac:dyDescent="0.2">
      <c r="B21" s="654" t="s">
        <v>265</v>
      </c>
      <c r="C21" s="655"/>
      <c r="D21" s="655"/>
      <c r="E21" s="655"/>
      <c r="F21" s="655"/>
      <c r="G21" s="655"/>
      <c r="H21" s="655"/>
      <c r="I21" s="655"/>
      <c r="J21" s="655"/>
      <c r="K21" s="655"/>
      <c r="L21" s="655"/>
      <c r="M21" s="655"/>
      <c r="N21" s="655"/>
      <c r="O21" s="655"/>
      <c r="P21" s="655"/>
      <c r="Q21" s="656"/>
      <c r="R21" s="657">
        <v>982410</v>
      </c>
      <c r="S21" s="658"/>
      <c r="T21" s="658"/>
      <c r="U21" s="658"/>
      <c r="V21" s="658"/>
      <c r="W21" s="658"/>
      <c r="X21" s="658"/>
      <c r="Y21" s="659"/>
      <c r="Z21" s="695">
        <v>6.4</v>
      </c>
      <c r="AA21" s="695"/>
      <c r="AB21" s="695"/>
      <c r="AC21" s="695"/>
      <c r="AD21" s="696">
        <v>837887</v>
      </c>
      <c r="AE21" s="696"/>
      <c r="AF21" s="696"/>
      <c r="AG21" s="696"/>
      <c r="AH21" s="696"/>
      <c r="AI21" s="696"/>
      <c r="AJ21" s="696"/>
      <c r="AK21" s="696"/>
      <c r="AL21" s="660">
        <v>11.3</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t="s">
        <v>122</v>
      </c>
      <c r="BH21" s="658"/>
      <c r="BI21" s="658"/>
      <c r="BJ21" s="658"/>
      <c r="BK21" s="658"/>
      <c r="BL21" s="658"/>
      <c r="BM21" s="658"/>
      <c r="BN21" s="659"/>
      <c r="BO21" s="695" t="s">
        <v>122</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267</v>
      </c>
      <c r="C22" s="655"/>
      <c r="D22" s="655"/>
      <c r="E22" s="655"/>
      <c r="F22" s="655"/>
      <c r="G22" s="655"/>
      <c r="H22" s="655"/>
      <c r="I22" s="655"/>
      <c r="J22" s="655"/>
      <c r="K22" s="655"/>
      <c r="L22" s="655"/>
      <c r="M22" s="655"/>
      <c r="N22" s="655"/>
      <c r="O22" s="655"/>
      <c r="P22" s="655"/>
      <c r="Q22" s="656"/>
      <c r="R22" s="657">
        <v>837887</v>
      </c>
      <c r="S22" s="658"/>
      <c r="T22" s="658"/>
      <c r="U22" s="658"/>
      <c r="V22" s="658"/>
      <c r="W22" s="658"/>
      <c r="X22" s="658"/>
      <c r="Y22" s="659"/>
      <c r="Z22" s="695">
        <v>5.5</v>
      </c>
      <c r="AA22" s="695"/>
      <c r="AB22" s="695"/>
      <c r="AC22" s="695"/>
      <c r="AD22" s="696">
        <v>837887</v>
      </c>
      <c r="AE22" s="696"/>
      <c r="AF22" s="696"/>
      <c r="AG22" s="696"/>
      <c r="AH22" s="696"/>
      <c r="AI22" s="696"/>
      <c r="AJ22" s="696"/>
      <c r="AK22" s="696"/>
      <c r="AL22" s="660">
        <v>11.3</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270</v>
      </c>
      <c r="C23" s="655"/>
      <c r="D23" s="655"/>
      <c r="E23" s="655"/>
      <c r="F23" s="655"/>
      <c r="G23" s="655"/>
      <c r="H23" s="655"/>
      <c r="I23" s="655"/>
      <c r="J23" s="655"/>
      <c r="K23" s="655"/>
      <c r="L23" s="655"/>
      <c r="M23" s="655"/>
      <c r="N23" s="655"/>
      <c r="O23" s="655"/>
      <c r="P23" s="655"/>
      <c r="Q23" s="656"/>
      <c r="R23" s="657">
        <v>144523</v>
      </c>
      <c r="S23" s="658"/>
      <c r="T23" s="658"/>
      <c r="U23" s="658"/>
      <c r="V23" s="658"/>
      <c r="W23" s="658"/>
      <c r="X23" s="658"/>
      <c r="Y23" s="659"/>
      <c r="Z23" s="695">
        <v>0.9</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v>236661</v>
      </c>
      <c r="BH23" s="658"/>
      <c r="BI23" s="658"/>
      <c r="BJ23" s="658"/>
      <c r="BK23" s="658"/>
      <c r="BL23" s="658"/>
      <c r="BM23" s="658"/>
      <c r="BN23" s="659"/>
      <c r="BO23" s="695">
        <v>4.4000000000000004</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2">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5365395</v>
      </c>
      <c r="CS24" s="713"/>
      <c r="CT24" s="713"/>
      <c r="CU24" s="713"/>
      <c r="CV24" s="713"/>
      <c r="CW24" s="713"/>
      <c r="CX24" s="713"/>
      <c r="CY24" s="738"/>
      <c r="CZ24" s="739">
        <v>37.5</v>
      </c>
      <c r="DA24" s="721"/>
      <c r="DB24" s="721"/>
      <c r="DC24" s="741"/>
      <c r="DD24" s="737">
        <v>3825045</v>
      </c>
      <c r="DE24" s="713"/>
      <c r="DF24" s="713"/>
      <c r="DG24" s="713"/>
      <c r="DH24" s="713"/>
      <c r="DI24" s="713"/>
      <c r="DJ24" s="713"/>
      <c r="DK24" s="738"/>
      <c r="DL24" s="737">
        <v>2687383</v>
      </c>
      <c r="DM24" s="713"/>
      <c r="DN24" s="713"/>
      <c r="DO24" s="713"/>
      <c r="DP24" s="713"/>
      <c r="DQ24" s="713"/>
      <c r="DR24" s="713"/>
      <c r="DS24" s="713"/>
      <c r="DT24" s="713"/>
      <c r="DU24" s="713"/>
      <c r="DV24" s="738"/>
      <c r="DW24" s="739">
        <v>36.200000000000003</v>
      </c>
      <c r="DX24" s="721"/>
      <c r="DY24" s="721"/>
      <c r="DZ24" s="721"/>
      <c r="EA24" s="721"/>
      <c r="EB24" s="721"/>
      <c r="EC24" s="740"/>
    </row>
    <row r="25" spans="2:133" ht="11.25" customHeight="1" x14ac:dyDescent="0.2">
      <c r="B25" s="654" t="s">
        <v>280</v>
      </c>
      <c r="C25" s="655"/>
      <c r="D25" s="655"/>
      <c r="E25" s="655"/>
      <c r="F25" s="655"/>
      <c r="G25" s="655"/>
      <c r="H25" s="655"/>
      <c r="I25" s="655"/>
      <c r="J25" s="655"/>
      <c r="K25" s="655"/>
      <c r="L25" s="655"/>
      <c r="M25" s="655"/>
      <c r="N25" s="655"/>
      <c r="O25" s="655"/>
      <c r="P25" s="655"/>
      <c r="Q25" s="656"/>
      <c r="R25" s="657">
        <v>7747532</v>
      </c>
      <c r="S25" s="658"/>
      <c r="T25" s="658"/>
      <c r="U25" s="658"/>
      <c r="V25" s="658"/>
      <c r="W25" s="658"/>
      <c r="X25" s="658"/>
      <c r="Y25" s="659"/>
      <c r="Z25" s="695">
        <v>50.8</v>
      </c>
      <c r="AA25" s="695"/>
      <c r="AB25" s="695"/>
      <c r="AC25" s="695"/>
      <c r="AD25" s="696">
        <v>7366348</v>
      </c>
      <c r="AE25" s="696"/>
      <c r="AF25" s="696"/>
      <c r="AG25" s="696"/>
      <c r="AH25" s="696"/>
      <c r="AI25" s="696"/>
      <c r="AJ25" s="696"/>
      <c r="AK25" s="696"/>
      <c r="AL25" s="660">
        <v>99.6</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2317507</v>
      </c>
      <c r="CS25" s="670"/>
      <c r="CT25" s="670"/>
      <c r="CU25" s="670"/>
      <c r="CV25" s="670"/>
      <c r="CW25" s="670"/>
      <c r="CX25" s="670"/>
      <c r="CY25" s="671"/>
      <c r="CZ25" s="660">
        <v>16.2</v>
      </c>
      <c r="DA25" s="672"/>
      <c r="DB25" s="672"/>
      <c r="DC25" s="673"/>
      <c r="DD25" s="663">
        <v>2081531</v>
      </c>
      <c r="DE25" s="670"/>
      <c r="DF25" s="670"/>
      <c r="DG25" s="670"/>
      <c r="DH25" s="670"/>
      <c r="DI25" s="670"/>
      <c r="DJ25" s="670"/>
      <c r="DK25" s="671"/>
      <c r="DL25" s="663">
        <v>1408945</v>
      </c>
      <c r="DM25" s="670"/>
      <c r="DN25" s="670"/>
      <c r="DO25" s="670"/>
      <c r="DP25" s="670"/>
      <c r="DQ25" s="670"/>
      <c r="DR25" s="670"/>
      <c r="DS25" s="670"/>
      <c r="DT25" s="670"/>
      <c r="DU25" s="670"/>
      <c r="DV25" s="671"/>
      <c r="DW25" s="660">
        <v>19</v>
      </c>
      <c r="DX25" s="672"/>
      <c r="DY25" s="672"/>
      <c r="DZ25" s="672"/>
      <c r="EA25" s="672"/>
      <c r="EB25" s="672"/>
      <c r="EC25" s="684"/>
    </row>
    <row r="26" spans="2:133" ht="11.25" customHeight="1" x14ac:dyDescent="0.2">
      <c r="B26" s="654" t="s">
        <v>283</v>
      </c>
      <c r="C26" s="655"/>
      <c r="D26" s="655"/>
      <c r="E26" s="655"/>
      <c r="F26" s="655"/>
      <c r="G26" s="655"/>
      <c r="H26" s="655"/>
      <c r="I26" s="655"/>
      <c r="J26" s="655"/>
      <c r="K26" s="655"/>
      <c r="L26" s="655"/>
      <c r="M26" s="655"/>
      <c r="N26" s="655"/>
      <c r="O26" s="655"/>
      <c r="P26" s="655"/>
      <c r="Q26" s="656"/>
      <c r="R26" s="657">
        <v>3712</v>
      </c>
      <c r="S26" s="658"/>
      <c r="T26" s="658"/>
      <c r="U26" s="658"/>
      <c r="V26" s="658"/>
      <c r="W26" s="658"/>
      <c r="X26" s="658"/>
      <c r="Y26" s="659"/>
      <c r="Z26" s="695">
        <v>0</v>
      </c>
      <c r="AA26" s="695"/>
      <c r="AB26" s="695"/>
      <c r="AC26" s="695"/>
      <c r="AD26" s="696">
        <v>3712</v>
      </c>
      <c r="AE26" s="696"/>
      <c r="AF26" s="696"/>
      <c r="AG26" s="696"/>
      <c r="AH26" s="696"/>
      <c r="AI26" s="696"/>
      <c r="AJ26" s="696"/>
      <c r="AK26" s="696"/>
      <c r="AL26" s="660">
        <v>0.1</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1455315</v>
      </c>
      <c r="CS26" s="658"/>
      <c r="CT26" s="658"/>
      <c r="CU26" s="658"/>
      <c r="CV26" s="658"/>
      <c r="CW26" s="658"/>
      <c r="CX26" s="658"/>
      <c r="CY26" s="659"/>
      <c r="CZ26" s="660">
        <v>10.199999999999999</v>
      </c>
      <c r="DA26" s="672"/>
      <c r="DB26" s="672"/>
      <c r="DC26" s="673"/>
      <c r="DD26" s="663">
        <v>1294801</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2">
      <c r="B27" s="654" t="s">
        <v>286</v>
      </c>
      <c r="C27" s="655"/>
      <c r="D27" s="655"/>
      <c r="E27" s="655"/>
      <c r="F27" s="655"/>
      <c r="G27" s="655"/>
      <c r="H27" s="655"/>
      <c r="I27" s="655"/>
      <c r="J27" s="655"/>
      <c r="K27" s="655"/>
      <c r="L27" s="655"/>
      <c r="M27" s="655"/>
      <c r="N27" s="655"/>
      <c r="O27" s="655"/>
      <c r="P27" s="655"/>
      <c r="Q27" s="656"/>
      <c r="R27" s="657">
        <v>6802</v>
      </c>
      <c r="S27" s="658"/>
      <c r="T27" s="658"/>
      <c r="U27" s="658"/>
      <c r="V27" s="658"/>
      <c r="W27" s="658"/>
      <c r="X27" s="658"/>
      <c r="Y27" s="659"/>
      <c r="Z27" s="695">
        <v>0</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5439463</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2075141</v>
      </c>
      <c r="CS27" s="670"/>
      <c r="CT27" s="670"/>
      <c r="CU27" s="670"/>
      <c r="CV27" s="670"/>
      <c r="CW27" s="670"/>
      <c r="CX27" s="670"/>
      <c r="CY27" s="671"/>
      <c r="CZ27" s="660">
        <v>14.5</v>
      </c>
      <c r="DA27" s="672"/>
      <c r="DB27" s="672"/>
      <c r="DC27" s="673"/>
      <c r="DD27" s="663">
        <v>770767</v>
      </c>
      <c r="DE27" s="670"/>
      <c r="DF27" s="670"/>
      <c r="DG27" s="670"/>
      <c r="DH27" s="670"/>
      <c r="DI27" s="670"/>
      <c r="DJ27" s="670"/>
      <c r="DK27" s="671"/>
      <c r="DL27" s="663">
        <v>305691</v>
      </c>
      <c r="DM27" s="670"/>
      <c r="DN27" s="670"/>
      <c r="DO27" s="670"/>
      <c r="DP27" s="670"/>
      <c r="DQ27" s="670"/>
      <c r="DR27" s="670"/>
      <c r="DS27" s="670"/>
      <c r="DT27" s="670"/>
      <c r="DU27" s="670"/>
      <c r="DV27" s="671"/>
      <c r="DW27" s="660">
        <v>4.0999999999999996</v>
      </c>
      <c r="DX27" s="672"/>
      <c r="DY27" s="672"/>
      <c r="DZ27" s="672"/>
      <c r="EA27" s="672"/>
      <c r="EB27" s="672"/>
      <c r="EC27" s="684"/>
    </row>
    <row r="28" spans="2:133" ht="11.25" customHeight="1" x14ac:dyDescent="0.2">
      <c r="B28" s="654" t="s">
        <v>289</v>
      </c>
      <c r="C28" s="655"/>
      <c r="D28" s="655"/>
      <c r="E28" s="655"/>
      <c r="F28" s="655"/>
      <c r="G28" s="655"/>
      <c r="H28" s="655"/>
      <c r="I28" s="655"/>
      <c r="J28" s="655"/>
      <c r="K28" s="655"/>
      <c r="L28" s="655"/>
      <c r="M28" s="655"/>
      <c r="N28" s="655"/>
      <c r="O28" s="655"/>
      <c r="P28" s="655"/>
      <c r="Q28" s="656"/>
      <c r="R28" s="657">
        <v>107962</v>
      </c>
      <c r="S28" s="658"/>
      <c r="T28" s="658"/>
      <c r="U28" s="658"/>
      <c r="V28" s="658"/>
      <c r="W28" s="658"/>
      <c r="X28" s="658"/>
      <c r="Y28" s="659"/>
      <c r="Z28" s="695">
        <v>0.7</v>
      </c>
      <c r="AA28" s="695"/>
      <c r="AB28" s="695"/>
      <c r="AC28" s="695"/>
      <c r="AD28" s="696">
        <v>15648</v>
      </c>
      <c r="AE28" s="696"/>
      <c r="AF28" s="696"/>
      <c r="AG28" s="696"/>
      <c r="AH28" s="696"/>
      <c r="AI28" s="696"/>
      <c r="AJ28" s="696"/>
      <c r="AK28" s="696"/>
      <c r="AL28" s="660">
        <v>0.2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972747</v>
      </c>
      <c r="CS28" s="658"/>
      <c r="CT28" s="658"/>
      <c r="CU28" s="658"/>
      <c r="CV28" s="658"/>
      <c r="CW28" s="658"/>
      <c r="CX28" s="658"/>
      <c r="CY28" s="659"/>
      <c r="CZ28" s="660">
        <v>6.8</v>
      </c>
      <c r="DA28" s="672"/>
      <c r="DB28" s="672"/>
      <c r="DC28" s="673"/>
      <c r="DD28" s="663">
        <v>972747</v>
      </c>
      <c r="DE28" s="658"/>
      <c r="DF28" s="658"/>
      <c r="DG28" s="658"/>
      <c r="DH28" s="658"/>
      <c r="DI28" s="658"/>
      <c r="DJ28" s="658"/>
      <c r="DK28" s="659"/>
      <c r="DL28" s="663">
        <v>972747</v>
      </c>
      <c r="DM28" s="658"/>
      <c r="DN28" s="658"/>
      <c r="DO28" s="658"/>
      <c r="DP28" s="658"/>
      <c r="DQ28" s="658"/>
      <c r="DR28" s="658"/>
      <c r="DS28" s="658"/>
      <c r="DT28" s="658"/>
      <c r="DU28" s="658"/>
      <c r="DV28" s="659"/>
      <c r="DW28" s="660">
        <v>13.1</v>
      </c>
      <c r="DX28" s="672"/>
      <c r="DY28" s="672"/>
      <c r="DZ28" s="672"/>
      <c r="EA28" s="672"/>
      <c r="EB28" s="672"/>
      <c r="EC28" s="684"/>
    </row>
    <row r="29" spans="2:133" ht="11.25" customHeight="1" x14ac:dyDescent="0.2">
      <c r="B29" s="654" t="s">
        <v>291</v>
      </c>
      <c r="C29" s="655"/>
      <c r="D29" s="655"/>
      <c r="E29" s="655"/>
      <c r="F29" s="655"/>
      <c r="G29" s="655"/>
      <c r="H29" s="655"/>
      <c r="I29" s="655"/>
      <c r="J29" s="655"/>
      <c r="K29" s="655"/>
      <c r="L29" s="655"/>
      <c r="M29" s="655"/>
      <c r="N29" s="655"/>
      <c r="O29" s="655"/>
      <c r="P29" s="655"/>
      <c r="Q29" s="656"/>
      <c r="R29" s="657">
        <v>13028</v>
      </c>
      <c r="S29" s="658"/>
      <c r="T29" s="658"/>
      <c r="U29" s="658"/>
      <c r="V29" s="658"/>
      <c r="W29" s="658"/>
      <c r="X29" s="658"/>
      <c r="Y29" s="659"/>
      <c r="Z29" s="695">
        <v>0.1</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972747</v>
      </c>
      <c r="CS29" s="670"/>
      <c r="CT29" s="670"/>
      <c r="CU29" s="670"/>
      <c r="CV29" s="670"/>
      <c r="CW29" s="670"/>
      <c r="CX29" s="670"/>
      <c r="CY29" s="671"/>
      <c r="CZ29" s="660">
        <v>6.8</v>
      </c>
      <c r="DA29" s="672"/>
      <c r="DB29" s="672"/>
      <c r="DC29" s="673"/>
      <c r="DD29" s="663">
        <v>972747</v>
      </c>
      <c r="DE29" s="670"/>
      <c r="DF29" s="670"/>
      <c r="DG29" s="670"/>
      <c r="DH29" s="670"/>
      <c r="DI29" s="670"/>
      <c r="DJ29" s="670"/>
      <c r="DK29" s="671"/>
      <c r="DL29" s="663">
        <v>972747</v>
      </c>
      <c r="DM29" s="670"/>
      <c r="DN29" s="670"/>
      <c r="DO29" s="670"/>
      <c r="DP29" s="670"/>
      <c r="DQ29" s="670"/>
      <c r="DR29" s="670"/>
      <c r="DS29" s="670"/>
      <c r="DT29" s="670"/>
      <c r="DU29" s="670"/>
      <c r="DV29" s="671"/>
      <c r="DW29" s="660">
        <v>13.1</v>
      </c>
      <c r="DX29" s="672"/>
      <c r="DY29" s="672"/>
      <c r="DZ29" s="672"/>
      <c r="EA29" s="672"/>
      <c r="EB29" s="672"/>
      <c r="EC29" s="684"/>
    </row>
    <row r="30" spans="2:133" ht="11.25" customHeight="1" x14ac:dyDescent="0.2">
      <c r="B30" s="654" t="s">
        <v>293</v>
      </c>
      <c r="C30" s="655"/>
      <c r="D30" s="655"/>
      <c r="E30" s="655"/>
      <c r="F30" s="655"/>
      <c r="G30" s="655"/>
      <c r="H30" s="655"/>
      <c r="I30" s="655"/>
      <c r="J30" s="655"/>
      <c r="K30" s="655"/>
      <c r="L30" s="655"/>
      <c r="M30" s="655"/>
      <c r="N30" s="655"/>
      <c r="O30" s="655"/>
      <c r="P30" s="655"/>
      <c r="Q30" s="656"/>
      <c r="R30" s="657">
        <v>1628664</v>
      </c>
      <c r="S30" s="658"/>
      <c r="T30" s="658"/>
      <c r="U30" s="658"/>
      <c r="V30" s="658"/>
      <c r="W30" s="658"/>
      <c r="X30" s="658"/>
      <c r="Y30" s="659"/>
      <c r="Z30" s="695">
        <v>10.7</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931934</v>
      </c>
      <c r="CS30" s="658"/>
      <c r="CT30" s="658"/>
      <c r="CU30" s="658"/>
      <c r="CV30" s="658"/>
      <c r="CW30" s="658"/>
      <c r="CX30" s="658"/>
      <c r="CY30" s="659"/>
      <c r="CZ30" s="660">
        <v>6.5</v>
      </c>
      <c r="DA30" s="672"/>
      <c r="DB30" s="672"/>
      <c r="DC30" s="673"/>
      <c r="DD30" s="663">
        <v>931934</v>
      </c>
      <c r="DE30" s="658"/>
      <c r="DF30" s="658"/>
      <c r="DG30" s="658"/>
      <c r="DH30" s="658"/>
      <c r="DI30" s="658"/>
      <c r="DJ30" s="658"/>
      <c r="DK30" s="659"/>
      <c r="DL30" s="663">
        <v>931934</v>
      </c>
      <c r="DM30" s="658"/>
      <c r="DN30" s="658"/>
      <c r="DO30" s="658"/>
      <c r="DP30" s="658"/>
      <c r="DQ30" s="658"/>
      <c r="DR30" s="658"/>
      <c r="DS30" s="658"/>
      <c r="DT30" s="658"/>
      <c r="DU30" s="658"/>
      <c r="DV30" s="659"/>
      <c r="DW30" s="660">
        <v>12.5</v>
      </c>
      <c r="DX30" s="672"/>
      <c r="DY30" s="672"/>
      <c r="DZ30" s="672"/>
      <c r="EA30" s="672"/>
      <c r="EB30" s="672"/>
      <c r="EC30" s="684"/>
    </row>
    <row r="31" spans="2:133" ht="11.25" customHeight="1" x14ac:dyDescent="0.2">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298</v>
      </c>
      <c r="AQ31" s="730"/>
      <c r="AR31" s="730"/>
      <c r="AS31" s="730"/>
      <c r="AT31" s="731" t="s">
        <v>299</v>
      </c>
      <c r="AU31" s="206"/>
      <c r="AV31" s="206"/>
      <c r="AW31" s="206"/>
      <c r="AX31" s="715" t="s">
        <v>177</v>
      </c>
      <c r="AY31" s="716"/>
      <c r="AZ31" s="716"/>
      <c r="BA31" s="716"/>
      <c r="BB31" s="716"/>
      <c r="BC31" s="716"/>
      <c r="BD31" s="716"/>
      <c r="BE31" s="716"/>
      <c r="BF31" s="717"/>
      <c r="BG31" s="719">
        <v>99.1</v>
      </c>
      <c r="BH31" s="720"/>
      <c r="BI31" s="720"/>
      <c r="BJ31" s="720"/>
      <c r="BK31" s="720"/>
      <c r="BL31" s="720"/>
      <c r="BM31" s="721">
        <v>98.1</v>
      </c>
      <c r="BN31" s="720"/>
      <c r="BO31" s="720"/>
      <c r="BP31" s="720"/>
      <c r="BQ31" s="722"/>
      <c r="BR31" s="719">
        <v>99.3</v>
      </c>
      <c r="BS31" s="720"/>
      <c r="BT31" s="720"/>
      <c r="BU31" s="720"/>
      <c r="BV31" s="720"/>
      <c r="BW31" s="720"/>
      <c r="BX31" s="721">
        <v>98.1</v>
      </c>
      <c r="BY31" s="720"/>
      <c r="BZ31" s="720"/>
      <c r="CA31" s="720"/>
      <c r="CB31" s="722"/>
      <c r="CD31" s="678"/>
      <c r="CE31" s="679"/>
      <c r="CF31" s="654" t="s">
        <v>300</v>
      </c>
      <c r="CG31" s="655"/>
      <c r="CH31" s="655"/>
      <c r="CI31" s="655"/>
      <c r="CJ31" s="655"/>
      <c r="CK31" s="655"/>
      <c r="CL31" s="655"/>
      <c r="CM31" s="655"/>
      <c r="CN31" s="655"/>
      <c r="CO31" s="655"/>
      <c r="CP31" s="655"/>
      <c r="CQ31" s="656"/>
      <c r="CR31" s="657">
        <v>40813</v>
      </c>
      <c r="CS31" s="670"/>
      <c r="CT31" s="670"/>
      <c r="CU31" s="670"/>
      <c r="CV31" s="670"/>
      <c r="CW31" s="670"/>
      <c r="CX31" s="670"/>
      <c r="CY31" s="671"/>
      <c r="CZ31" s="660">
        <v>0.3</v>
      </c>
      <c r="DA31" s="672"/>
      <c r="DB31" s="672"/>
      <c r="DC31" s="673"/>
      <c r="DD31" s="663">
        <v>40813</v>
      </c>
      <c r="DE31" s="670"/>
      <c r="DF31" s="670"/>
      <c r="DG31" s="670"/>
      <c r="DH31" s="670"/>
      <c r="DI31" s="670"/>
      <c r="DJ31" s="670"/>
      <c r="DK31" s="671"/>
      <c r="DL31" s="663">
        <v>40813</v>
      </c>
      <c r="DM31" s="670"/>
      <c r="DN31" s="670"/>
      <c r="DO31" s="670"/>
      <c r="DP31" s="670"/>
      <c r="DQ31" s="670"/>
      <c r="DR31" s="670"/>
      <c r="DS31" s="670"/>
      <c r="DT31" s="670"/>
      <c r="DU31" s="670"/>
      <c r="DV31" s="671"/>
      <c r="DW31" s="660">
        <v>0.5</v>
      </c>
      <c r="DX31" s="672"/>
      <c r="DY31" s="672"/>
      <c r="DZ31" s="672"/>
      <c r="EA31" s="672"/>
      <c r="EB31" s="672"/>
      <c r="EC31" s="684"/>
    </row>
    <row r="32" spans="2:133" ht="11.25" customHeight="1" x14ac:dyDescent="0.2">
      <c r="B32" s="654" t="s">
        <v>301</v>
      </c>
      <c r="C32" s="655"/>
      <c r="D32" s="655"/>
      <c r="E32" s="655"/>
      <c r="F32" s="655"/>
      <c r="G32" s="655"/>
      <c r="H32" s="655"/>
      <c r="I32" s="655"/>
      <c r="J32" s="655"/>
      <c r="K32" s="655"/>
      <c r="L32" s="655"/>
      <c r="M32" s="655"/>
      <c r="N32" s="655"/>
      <c r="O32" s="655"/>
      <c r="P32" s="655"/>
      <c r="Q32" s="656"/>
      <c r="R32" s="657">
        <v>1109400</v>
      </c>
      <c r="S32" s="658"/>
      <c r="T32" s="658"/>
      <c r="U32" s="658"/>
      <c r="V32" s="658"/>
      <c r="W32" s="658"/>
      <c r="X32" s="658"/>
      <c r="Y32" s="659"/>
      <c r="Z32" s="695">
        <v>7.3</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02" t="s">
        <v>302</v>
      </c>
      <c r="AX32" s="654" t="s">
        <v>303</v>
      </c>
      <c r="AY32" s="655"/>
      <c r="AZ32" s="655"/>
      <c r="BA32" s="655"/>
      <c r="BB32" s="655"/>
      <c r="BC32" s="655"/>
      <c r="BD32" s="655"/>
      <c r="BE32" s="655"/>
      <c r="BF32" s="656"/>
      <c r="BG32" s="723">
        <v>98.4</v>
      </c>
      <c r="BH32" s="670"/>
      <c r="BI32" s="670"/>
      <c r="BJ32" s="670"/>
      <c r="BK32" s="670"/>
      <c r="BL32" s="670"/>
      <c r="BM32" s="661">
        <v>96.9</v>
      </c>
      <c r="BN32" s="670"/>
      <c r="BO32" s="670"/>
      <c r="BP32" s="670"/>
      <c r="BQ32" s="693"/>
      <c r="BR32" s="723">
        <v>98.9</v>
      </c>
      <c r="BS32" s="670"/>
      <c r="BT32" s="670"/>
      <c r="BU32" s="670"/>
      <c r="BV32" s="670"/>
      <c r="BW32" s="670"/>
      <c r="BX32" s="661">
        <v>97.3</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2">
      <c r="B33" s="654" t="s">
        <v>305</v>
      </c>
      <c r="C33" s="655"/>
      <c r="D33" s="655"/>
      <c r="E33" s="655"/>
      <c r="F33" s="655"/>
      <c r="G33" s="655"/>
      <c r="H33" s="655"/>
      <c r="I33" s="655"/>
      <c r="J33" s="655"/>
      <c r="K33" s="655"/>
      <c r="L33" s="655"/>
      <c r="M33" s="655"/>
      <c r="N33" s="655"/>
      <c r="O33" s="655"/>
      <c r="P33" s="655"/>
      <c r="Q33" s="656"/>
      <c r="R33" s="657">
        <v>26409</v>
      </c>
      <c r="S33" s="658"/>
      <c r="T33" s="658"/>
      <c r="U33" s="658"/>
      <c r="V33" s="658"/>
      <c r="W33" s="658"/>
      <c r="X33" s="658"/>
      <c r="Y33" s="659"/>
      <c r="Z33" s="695">
        <v>0.2</v>
      </c>
      <c r="AA33" s="695"/>
      <c r="AB33" s="695"/>
      <c r="AC33" s="695"/>
      <c r="AD33" s="696">
        <v>5726</v>
      </c>
      <c r="AE33" s="696"/>
      <c r="AF33" s="696"/>
      <c r="AG33" s="696"/>
      <c r="AH33" s="696"/>
      <c r="AI33" s="696"/>
      <c r="AJ33" s="696"/>
      <c r="AK33" s="696"/>
      <c r="AL33" s="660">
        <v>0.1</v>
      </c>
      <c r="AM33" s="661"/>
      <c r="AN33" s="661"/>
      <c r="AO33" s="697"/>
      <c r="AP33" s="700"/>
      <c r="AQ33" s="701"/>
      <c r="AR33" s="701"/>
      <c r="AS33" s="701"/>
      <c r="AT33" s="733"/>
      <c r="AU33" s="207"/>
      <c r="AV33" s="207"/>
      <c r="AW33" s="207"/>
      <c r="AX33" s="638" t="s">
        <v>306</v>
      </c>
      <c r="AY33" s="639"/>
      <c r="AZ33" s="639"/>
      <c r="BA33" s="639"/>
      <c r="BB33" s="639"/>
      <c r="BC33" s="639"/>
      <c r="BD33" s="639"/>
      <c r="BE33" s="639"/>
      <c r="BF33" s="640"/>
      <c r="BG33" s="718">
        <v>99.5</v>
      </c>
      <c r="BH33" s="642"/>
      <c r="BI33" s="642"/>
      <c r="BJ33" s="642"/>
      <c r="BK33" s="642"/>
      <c r="BL33" s="642"/>
      <c r="BM33" s="688">
        <v>98.8</v>
      </c>
      <c r="BN33" s="642"/>
      <c r="BO33" s="642"/>
      <c r="BP33" s="642"/>
      <c r="BQ33" s="705"/>
      <c r="BR33" s="718">
        <v>99.5</v>
      </c>
      <c r="BS33" s="642"/>
      <c r="BT33" s="642"/>
      <c r="BU33" s="642"/>
      <c r="BV33" s="642"/>
      <c r="BW33" s="642"/>
      <c r="BX33" s="688">
        <v>98.6</v>
      </c>
      <c r="BY33" s="642"/>
      <c r="BZ33" s="642"/>
      <c r="CA33" s="642"/>
      <c r="CB33" s="705"/>
      <c r="CD33" s="654" t="s">
        <v>307</v>
      </c>
      <c r="CE33" s="655"/>
      <c r="CF33" s="655"/>
      <c r="CG33" s="655"/>
      <c r="CH33" s="655"/>
      <c r="CI33" s="655"/>
      <c r="CJ33" s="655"/>
      <c r="CK33" s="655"/>
      <c r="CL33" s="655"/>
      <c r="CM33" s="655"/>
      <c r="CN33" s="655"/>
      <c r="CO33" s="655"/>
      <c r="CP33" s="655"/>
      <c r="CQ33" s="656"/>
      <c r="CR33" s="657">
        <v>7543789</v>
      </c>
      <c r="CS33" s="670"/>
      <c r="CT33" s="670"/>
      <c r="CU33" s="670"/>
      <c r="CV33" s="670"/>
      <c r="CW33" s="670"/>
      <c r="CX33" s="670"/>
      <c r="CY33" s="671"/>
      <c r="CZ33" s="660">
        <v>52.8</v>
      </c>
      <c r="DA33" s="672"/>
      <c r="DB33" s="672"/>
      <c r="DC33" s="673"/>
      <c r="DD33" s="663">
        <v>5720091</v>
      </c>
      <c r="DE33" s="670"/>
      <c r="DF33" s="670"/>
      <c r="DG33" s="670"/>
      <c r="DH33" s="670"/>
      <c r="DI33" s="670"/>
      <c r="DJ33" s="670"/>
      <c r="DK33" s="671"/>
      <c r="DL33" s="663">
        <v>3547494</v>
      </c>
      <c r="DM33" s="670"/>
      <c r="DN33" s="670"/>
      <c r="DO33" s="670"/>
      <c r="DP33" s="670"/>
      <c r="DQ33" s="670"/>
      <c r="DR33" s="670"/>
      <c r="DS33" s="670"/>
      <c r="DT33" s="670"/>
      <c r="DU33" s="670"/>
      <c r="DV33" s="671"/>
      <c r="DW33" s="660">
        <v>47.8</v>
      </c>
      <c r="DX33" s="672"/>
      <c r="DY33" s="672"/>
      <c r="DZ33" s="672"/>
      <c r="EA33" s="672"/>
      <c r="EB33" s="672"/>
      <c r="EC33" s="684"/>
    </row>
    <row r="34" spans="2:133" ht="11.25" customHeight="1" x14ac:dyDescent="0.2">
      <c r="B34" s="654" t="s">
        <v>308</v>
      </c>
      <c r="C34" s="655"/>
      <c r="D34" s="655"/>
      <c r="E34" s="655"/>
      <c r="F34" s="655"/>
      <c r="G34" s="655"/>
      <c r="H34" s="655"/>
      <c r="I34" s="655"/>
      <c r="J34" s="655"/>
      <c r="K34" s="655"/>
      <c r="L34" s="655"/>
      <c r="M34" s="655"/>
      <c r="N34" s="655"/>
      <c r="O34" s="655"/>
      <c r="P34" s="655"/>
      <c r="Q34" s="656"/>
      <c r="R34" s="657">
        <v>1307050</v>
      </c>
      <c r="S34" s="658"/>
      <c r="T34" s="658"/>
      <c r="U34" s="658"/>
      <c r="V34" s="658"/>
      <c r="W34" s="658"/>
      <c r="X34" s="658"/>
      <c r="Y34" s="659"/>
      <c r="Z34" s="695">
        <v>8.6</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2097501</v>
      </c>
      <c r="CS34" s="658"/>
      <c r="CT34" s="658"/>
      <c r="CU34" s="658"/>
      <c r="CV34" s="658"/>
      <c r="CW34" s="658"/>
      <c r="CX34" s="658"/>
      <c r="CY34" s="659"/>
      <c r="CZ34" s="660">
        <v>14.7</v>
      </c>
      <c r="DA34" s="672"/>
      <c r="DB34" s="672"/>
      <c r="DC34" s="673"/>
      <c r="DD34" s="663">
        <v>1478775</v>
      </c>
      <c r="DE34" s="658"/>
      <c r="DF34" s="658"/>
      <c r="DG34" s="658"/>
      <c r="DH34" s="658"/>
      <c r="DI34" s="658"/>
      <c r="DJ34" s="658"/>
      <c r="DK34" s="659"/>
      <c r="DL34" s="663">
        <v>974300</v>
      </c>
      <c r="DM34" s="658"/>
      <c r="DN34" s="658"/>
      <c r="DO34" s="658"/>
      <c r="DP34" s="658"/>
      <c r="DQ34" s="658"/>
      <c r="DR34" s="658"/>
      <c r="DS34" s="658"/>
      <c r="DT34" s="658"/>
      <c r="DU34" s="658"/>
      <c r="DV34" s="659"/>
      <c r="DW34" s="660">
        <v>13.1</v>
      </c>
      <c r="DX34" s="672"/>
      <c r="DY34" s="672"/>
      <c r="DZ34" s="672"/>
      <c r="EA34" s="672"/>
      <c r="EB34" s="672"/>
      <c r="EC34" s="684"/>
    </row>
    <row r="35" spans="2:133" ht="11.25" customHeight="1" x14ac:dyDescent="0.2">
      <c r="B35" s="654" t="s">
        <v>310</v>
      </c>
      <c r="C35" s="655"/>
      <c r="D35" s="655"/>
      <c r="E35" s="655"/>
      <c r="F35" s="655"/>
      <c r="G35" s="655"/>
      <c r="H35" s="655"/>
      <c r="I35" s="655"/>
      <c r="J35" s="655"/>
      <c r="K35" s="655"/>
      <c r="L35" s="655"/>
      <c r="M35" s="655"/>
      <c r="N35" s="655"/>
      <c r="O35" s="655"/>
      <c r="P35" s="655"/>
      <c r="Q35" s="656"/>
      <c r="R35" s="657">
        <v>1927501</v>
      </c>
      <c r="S35" s="658"/>
      <c r="T35" s="658"/>
      <c r="U35" s="658"/>
      <c r="V35" s="658"/>
      <c r="W35" s="658"/>
      <c r="X35" s="658"/>
      <c r="Y35" s="659"/>
      <c r="Z35" s="695">
        <v>12.6</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112199</v>
      </c>
      <c r="CS35" s="670"/>
      <c r="CT35" s="670"/>
      <c r="CU35" s="670"/>
      <c r="CV35" s="670"/>
      <c r="CW35" s="670"/>
      <c r="CX35" s="670"/>
      <c r="CY35" s="671"/>
      <c r="CZ35" s="660">
        <v>0.8</v>
      </c>
      <c r="DA35" s="672"/>
      <c r="DB35" s="672"/>
      <c r="DC35" s="673"/>
      <c r="DD35" s="663">
        <v>87708</v>
      </c>
      <c r="DE35" s="670"/>
      <c r="DF35" s="670"/>
      <c r="DG35" s="670"/>
      <c r="DH35" s="670"/>
      <c r="DI35" s="670"/>
      <c r="DJ35" s="670"/>
      <c r="DK35" s="671"/>
      <c r="DL35" s="663">
        <v>37741</v>
      </c>
      <c r="DM35" s="670"/>
      <c r="DN35" s="670"/>
      <c r="DO35" s="670"/>
      <c r="DP35" s="670"/>
      <c r="DQ35" s="670"/>
      <c r="DR35" s="670"/>
      <c r="DS35" s="670"/>
      <c r="DT35" s="670"/>
      <c r="DU35" s="670"/>
      <c r="DV35" s="671"/>
      <c r="DW35" s="660">
        <v>0.5</v>
      </c>
      <c r="DX35" s="672"/>
      <c r="DY35" s="672"/>
      <c r="DZ35" s="672"/>
      <c r="EA35" s="672"/>
      <c r="EB35" s="672"/>
      <c r="EC35" s="684"/>
    </row>
    <row r="36" spans="2:133" ht="11.25" customHeight="1" x14ac:dyDescent="0.2">
      <c r="B36" s="654" t="s">
        <v>314</v>
      </c>
      <c r="C36" s="655"/>
      <c r="D36" s="655"/>
      <c r="E36" s="655"/>
      <c r="F36" s="655"/>
      <c r="G36" s="655"/>
      <c r="H36" s="655"/>
      <c r="I36" s="655"/>
      <c r="J36" s="655"/>
      <c r="K36" s="655"/>
      <c r="L36" s="655"/>
      <c r="M36" s="655"/>
      <c r="N36" s="655"/>
      <c r="O36" s="655"/>
      <c r="P36" s="655"/>
      <c r="Q36" s="656"/>
      <c r="R36" s="657">
        <v>636049</v>
      </c>
      <c r="S36" s="658"/>
      <c r="T36" s="658"/>
      <c r="U36" s="658"/>
      <c r="V36" s="658"/>
      <c r="W36" s="658"/>
      <c r="X36" s="658"/>
      <c r="Y36" s="659"/>
      <c r="Z36" s="695">
        <v>4.2</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1440878</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25317</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3105859</v>
      </c>
      <c r="CS36" s="658"/>
      <c r="CT36" s="658"/>
      <c r="CU36" s="658"/>
      <c r="CV36" s="658"/>
      <c r="CW36" s="658"/>
      <c r="CX36" s="658"/>
      <c r="CY36" s="659"/>
      <c r="CZ36" s="660">
        <v>21.7</v>
      </c>
      <c r="DA36" s="672"/>
      <c r="DB36" s="672"/>
      <c r="DC36" s="673"/>
      <c r="DD36" s="663">
        <v>2866301</v>
      </c>
      <c r="DE36" s="658"/>
      <c r="DF36" s="658"/>
      <c r="DG36" s="658"/>
      <c r="DH36" s="658"/>
      <c r="DI36" s="658"/>
      <c r="DJ36" s="658"/>
      <c r="DK36" s="659"/>
      <c r="DL36" s="663">
        <v>2079081</v>
      </c>
      <c r="DM36" s="658"/>
      <c r="DN36" s="658"/>
      <c r="DO36" s="658"/>
      <c r="DP36" s="658"/>
      <c r="DQ36" s="658"/>
      <c r="DR36" s="658"/>
      <c r="DS36" s="658"/>
      <c r="DT36" s="658"/>
      <c r="DU36" s="658"/>
      <c r="DV36" s="659"/>
      <c r="DW36" s="660">
        <v>28</v>
      </c>
      <c r="DX36" s="672"/>
      <c r="DY36" s="672"/>
      <c r="DZ36" s="672"/>
      <c r="EA36" s="672"/>
      <c r="EB36" s="672"/>
      <c r="EC36" s="684"/>
    </row>
    <row r="37" spans="2:133" ht="11.25" customHeight="1" x14ac:dyDescent="0.2">
      <c r="B37" s="654" t="s">
        <v>318</v>
      </c>
      <c r="C37" s="655"/>
      <c r="D37" s="655"/>
      <c r="E37" s="655"/>
      <c r="F37" s="655"/>
      <c r="G37" s="655"/>
      <c r="H37" s="655"/>
      <c r="I37" s="655"/>
      <c r="J37" s="655"/>
      <c r="K37" s="655"/>
      <c r="L37" s="655"/>
      <c r="M37" s="655"/>
      <c r="N37" s="655"/>
      <c r="O37" s="655"/>
      <c r="P37" s="655"/>
      <c r="Q37" s="656"/>
      <c r="R37" s="657">
        <v>205554</v>
      </c>
      <c r="S37" s="658"/>
      <c r="T37" s="658"/>
      <c r="U37" s="658"/>
      <c r="V37" s="658"/>
      <c r="W37" s="658"/>
      <c r="X37" s="658"/>
      <c r="Y37" s="659"/>
      <c r="Z37" s="695">
        <v>1.3</v>
      </c>
      <c r="AA37" s="695"/>
      <c r="AB37" s="695"/>
      <c r="AC37" s="695"/>
      <c r="AD37" s="696">
        <v>7293</v>
      </c>
      <c r="AE37" s="696"/>
      <c r="AF37" s="696"/>
      <c r="AG37" s="696"/>
      <c r="AH37" s="696"/>
      <c r="AI37" s="696"/>
      <c r="AJ37" s="696"/>
      <c r="AK37" s="696"/>
      <c r="AL37" s="660">
        <v>0.1</v>
      </c>
      <c r="AM37" s="661"/>
      <c r="AN37" s="661"/>
      <c r="AO37" s="697"/>
      <c r="AQ37" s="690" t="s">
        <v>319</v>
      </c>
      <c r="AR37" s="691"/>
      <c r="AS37" s="691"/>
      <c r="AT37" s="691"/>
      <c r="AU37" s="691"/>
      <c r="AV37" s="691"/>
      <c r="AW37" s="691"/>
      <c r="AX37" s="691"/>
      <c r="AY37" s="692"/>
      <c r="AZ37" s="657">
        <v>436400</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25317</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931977</v>
      </c>
      <c r="CS37" s="670"/>
      <c r="CT37" s="670"/>
      <c r="CU37" s="670"/>
      <c r="CV37" s="670"/>
      <c r="CW37" s="670"/>
      <c r="CX37" s="670"/>
      <c r="CY37" s="671"/>
      <c r="CZ37" s="660">
        <v>6.5</v>
      </c>
      <c r="DA37" s="672"/>
      <c r="DB37" s="672"/>
      <c r="DC37" s="673"/>
      <c r="DD37" s="663">
        <v>931977</v>
      </c>
      <c r="DE37" s="670"/>
      <c r="DF37" s="670"/>
      <c r="DG37" s="670"/>
      <c r="DH37" s="670"/>
      <c r="DI37" s="670"/>
      <c r="DJ37" s="670"/>
      <c r="DK37" s="671"/>
      <c r="DL37" s="663">
        <v>931856</v>
      </c>
      <c r="DM37" s="670"/>
      <c r="DN37" s="670"/>
      <c r="DO37" s="670"/>
      <c r="DP37" s="670"/>
      <c r="DQ37" s="670"/>
      <c r="DR37" s="670"/>
      <c r="DS37" s="670"/>
      <c r="DT37" s="670"/>
      <c r="DU37" s="670"/>
      <c r="DV37" s="671"/>
      <c r="DW37" s="660">
        <v>12.5</v>
      </c>
      <c r="DX37" s="672"/>
      <c r="DY37" s="672"/>
      <c r="DZ37" s="672"/>
      <c r="EA37" s="672"/>
      <c r="EB37" s="672"/>
      <c r="EC37" s="684"/>
    </row>
    <row r="38" spans="2:133" ht="11.25" customHeight="1" x14ac:dyDescent="0.2">
      <c r="B38" s="654" t="s">
        <v>322</v>
      </c>
      <c r="C38" s="655"/>
      <c r="D38" s="655"/>
      <c r="E38" s="655"/>
      <c r="F38" s="655"/>
      <c r="G38" s="655"/>
      <c r="H38" s="655"/>
      <c r="I38" s="655"/>
      <c r="J38" s="655"/>
      <c r="K38" s="655"/>
      <c r="L38" s="655"/>
      <c r="M38" s="655"/>
      <c r="N38" s="655"/>
      <c r="O38" s="655"/>
      <c r="P38" s="655"/>
      <c r="Q38" s="656"/>
      <c r="R38" s="657">
        <v>526765</v>
      </c>
      <c r="S38" s="658"/>
      <c r="T38" s="658"/>
      <c r="U38" s="658"/>
      <c r="V38" s="658"/>
      <c r="W38" s="658"/>
      <c r="X38" s="658"/>
      <c r="Y38" s="659"/>
      <c r="Z38" s="695">
        <v>3.5</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402085</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3194</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597026</v>
      </c>
      <c r="CS38" s="658"/>
      <c r="CT38" s="658"/>
      <c r="CU38" s="658"/>
      <c r="CV38" s="658"/>
      <c r="CW38" s="658"/>
      <c r="CX38" s="658"/>
      <c r="CY38" s="659"/>
      <c r="CZ38" s="660">
        <v>4.2</v>
      </c>
      <c r="DA38" s="672"/>
      <c r="DB38" s="672"/>
      <c r="DC38" s="673"/>
      <c r="DD38" s="663">
        <v>456372</v>
      </c>
      <c r="DE38" s="658"/>
      <c r="DF38" s="658"/>
      <c r="DG38" s="658"/>
      <c r="DH38" s="658"/>
      <c r="DI38" s="658"/>
      <c r="DJ38" s="658"/>
      <c r="DK38" s="659"/>
      <c r="DL38" s="663">
        <v>456372</v>
      </c>
      <c r="DM38" s="658"/>
      <c r="DN38" s="658"/>
      <c r="DO38" s="658"/>
      <c r="DP38" s="658"/>
      <c r="DQ38" s="658"/>
      <c r="DR38" s="658"/>
      <c r="DS38" s="658"/>
      <c r="DT38" s="658"/>
      <c r="DU38" s="658"/>
      <c r="DV38" s="659"/>
      <c r="DW38" s="660">
        <v>6.1</v>
      </c>
      <c r="DX38" s="672"/>
      <c r="DY38" s="672"/>
      <c r="DZ38" s="672"/>
      <c r="EA38" s="672"/>
      <c r="EB38" s="672"/>
      <c r="EC38" s="684"/>
    </row>
    <row r="39" spans="2:133" ht="11.25" customHeight="1" x14ac:dyDescent="0.2">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5367</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4757</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1630904</v>
      </c>
      <c r="CS39" s="670"/>
      <c r="CT39" s="670"/>
      <c r="CU39" s="670"/>
      <c r="CV39" s="670"/>
      <c r="CW39" s="670"/>
      <c r="CX39" s="670"/>
      <c r="CY39" s="671"/>
      <c r="CZ39" s="660">
        <v>11.4</v>
      </c>
      <c r="DA39" s="672"/>
      <c r="DB39" s="672"/>
      <c r="DC39" s="673"/>
      <c r="DD39" s="663">
        <v>830935</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2">
      <c r="B40" s="654" t="s">
        <v>330</v>
      </c>
      <c r="C40" s="655"/>
      <c r="D40" s="655"/>
      <c r="E40" s="655"/>
      <c r="F40" s="655"/>
      <c r="G40" s="655"/>
      <c r="H40" s="655"/>
      <c r="I40" s="655"/>
      <c r="J40" s="655"/>
      <c r="K40" s="655"/>
      <c r="L40" s="655"/>
      <c r="M40" s="655"/>
      <c r="N40" s="655"/>
      <c r="O40" s="655"/>
      <c r="P40" s="655"/>
      <c r="Q40" s="656"/>
      <c r="R40" s="657">
        <v>27265</v>
      </c>
      <c r="S40" s="658"/>
      <c r="T40" s="658"/>
      <c r="U40" s="658"/>
      <c r="V40" s="658"/>
      <c r="W40" s="658"/>
      <c r="X40" s="658"/>
      <c r="Y40" s="659"/>
      <c r="Z40" s="695">
        <v>0.2</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119</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300</v>
      </c>
      <c r="CS40" s="658"/>
      <c r="CT40" s="658"/>
      <c r="CU40" s="658"/>
      <c r="CV40" s="658"/>
      <c r="CW40" s="658"/>
      <c r="CX40" s="658"/>
      <c r="CY40" s="659"/>
      <c r="CZ40" s="660">
        <v>0</v>
      </c>
      <c r="DA40" s="672"/>
      <c r="DB40" s="672"/>
      <c r="DC40" s="673"/>
      <c r="DD40" s="663" t="s">
        <v>122</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2">
      <c r="B41" s="638" t="s">
        <v>335</v>
      </c>
      <c r="C41" s="639"/>
      <c r="D41" s="639"/>
      <c r="E41" s="639"/>
      <c r="F41" s="639"/>
      <c r="G41" s="639"/>
      <c r="H41" s="639"/>
      <c r="I41" s="639"/>
      <c r="J41" s="639"/>
      <c r="K41" s="639"/>
      <c r="L41" s="639"/>
      <c r="M41" s="639"/>
      <c r="N41" s="639"/>
      <c r="O41" s="639"/>
      <c r="P41" s="639"/>
      <c r="Q41" s="640"/>
      <c r="R41" s="641">
        <v>15246428</v>
      </c>
      <c r="S41" s="682"/>
      <c r="T41" s="682"/>
      <c r="U41" s="682"/>
      <c r="V41" s="682"/>
      <c r="W41" s="682"/>
      <c r="X41" s="682"/>
      <c r="Y41" s="685"/>
      <c r="Z41" s="686">
        <v>100</v>
      </c>
      <c r="AA41" s="686"/>
      <c r="AB41" s="686"/>
      <c r="AC41" s="686"/>
      <c r="AD41" s="687">
        <v>7398727</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160435</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339</v>
      </c>
      <c r="AR42" s="703"/>
      <c r="AS42" s="703"/>
      <c r="AT42" s="703"/>
      <c r="AU42" s="703"/>
      <c r="AV42" s="703"/>
      <c r="AW42" s="703"/>
      <c r="AX42" s="703"/>
      <c r="AY42" s="704"/>
      <c r="AZ42" s="641">
        <v>436591</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380</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1380150</v>
      </c>
      <c r="CS42" s="670"/>
      <c r="CT42" s="670"/>
      <c r="CU42" s="670"/>
      <c r="CV42" s="670"/>
      <c r="CW42" s="670"/>
      <c r="CX42" s="670"/>
      <c r="CY42" s="671"/>
      <c r="CZ42" s="660">
        <v>9.6999999999999993</v>
      </c>
      <c r="DA42" s="672"/>
      <c r="DB42" s="672"/>
      <c r="DC42" s="673"/>
      <c r="DD42" s="663">
        <v>322563</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02" t="s">
        <v>342</v>
      </c>
      <c r="CD43" s="654" t="s">
        <v>343</v>
      </c>
      <c r="CE43" s="655"/>
      <c r="CF43" s="655"/>
      <c r="CG43" s="655"/>
      <c r="CH43" s="655"/>
      <c r="CI43" s="655"/>
      <c r="CJ43" s="655"/>
      <c r="CK43" s="655"/>
      <c r="CL43" s="655"/>
      <c r="CM43" s="655"/>
      <c r="CN43" s="655"/>
      <c r="CO43" s="655"/>
      <c r="CP43" s="655"/>
      <c r="CQ43" s="656"/>
      <c r="CR43" s="657">
        <v>90429</v>
      </c>
      <c r="CS43" s="670"/>
      <c r="CT43" s="670"/>
      <c r="CU43" s="670"/>
      <c r="CV43" s="670"/>
      <c r="CW43" s="670"/>
      <c r="CX43" s="670"/>
      <c r="CY43" s="671"/>
      <c r="CZ43" s="660">
        <v>0.6</v>
      </c>
      <c r="DA43" s="672"/>
      <c r="DB43" s="672"/>
      <c r="DC43" s="673"/>
      <c r="DD43" s="663">
        <v>90429</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1380150</v>
      </c>
      <c r="CS44" s="658"/>
      <c r="CT44" s="658"/>
      <c r="CU44" s="658"/>
      <c r="CV44" s="658"/>
      <c r="CW44" s="658"/>
      <c r="CX44" s="658"/>
      <c r="CY44" s="659"/>
      <c r="CZ44" s="660">
        <v>9.6999999999999993</v>
      </c>
      <c r="DA44" s="661"/>
      <c r="DB44" s="661"/>
      <c r="DC44" s="662"/>
      <c r="DD44" s="663">
        <v>322563</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489699</v>
      </c>
      <c r="CS45" s="670"/>
      <c r="CT45" s="670"/>
      <c r="CU45" s="670"/>
      <c r="CV45" s="670"/>
      <c r="CW45" s="670"/>
      <c r="CX45" s="670"/>
      <c r="CY45" s="671"/>
      <c r="CZ45" s="660">
        <v>3.4</v>
      </c>
      <c r="DA45" s="672"/>
      <c r="DB45" s="672"/>
      <c r="DC45" s="673"/>
      <c r="DD45" s="663">
        <v>52433</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13"/>
      <c r="CD46" s="678"/>
      <c r="CE46" s="679"/>
      <c r="CF46" s="654" t="s">
        <v>348</v>
      </c>
      <c r="CG46" s="655"/>
      <c r="CH46" s="655"/>
      <c r="CI46" s="655"/>
      <c r="CJ46" s="655"/>
      <c r="CK46" s="655"/>
      <c r="CL46" s="655"/>
      <c r="CM46" s="655"/>
      <c r="CN46" s="655"/>
      <c r="CO46" s="655"/>
      <c r="CP46" s="655"/>
      <c r="CQ46" s="656"/>
      <c r="CR46" s="657">
        <v>890451</v>
      </c>
      <c r="CS46" s="658"/>
      <c r="CT46" s="658"/>
      <c r="CU46" s="658"/>
      <c r="CV46" s="658"/>
      <c r="CW46" s="658"/>
      <c r="CX46" s="658"/>
      <c r="CY46" s="659"/>
      <c r="CZ46" s="660">
        <v>6.2</v>
      </c>
      <c r="DA46" s="661"/>
      <c r="DB46" s="661"/>
      <c r="DC46" s="662"/>
      <c r="DD46" s="663">
        <v>270130</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13"/>
      <c r="CD47" s="678"/>
      <c r="CE47" s="679"/>
      <c r="CF47" s="654" t="s">
        <v>349</v>
      </c>
      <c r="CG47" s="655"/>
      <c r="CH47" s="655"/>
      <c r="CI47" s="655"/>
      <c r="CJ47" s="655"/>
      <c r="CK47" s="655"/>
      <c r="CL47" s="655"/>
      <c r="CM47" s="655"/>
      <c r="CN47" s="655"/>
      <c r="CO47" s="655"/>
      <c r="CP47" s="655"/>
      <c r="CQ47" s="656"/>
      <c r="CR47" s="657" t="s">
        <v>122</v>
      </c>
      <c r="CS47" s="670"/>
      <c r="CT47" s="670"/>
      <c r="CU47" s="670"/>
      <c r="CV47" s="670"/>
      <c r="CW47" s="670"/>
      <c r="CX47" s="670"/>
      <c r="CY47" s="671"/>
      <c r="CZ47" s="660" t="s">
        <v>122</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0.8" x14ac:dyDescent="0.2">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13"/>
      <c r="CD49" s="638" t="s">
        <v>351</v>
      </c>
      <c r="CE49" s="639"/>
      <c r="CF49" s="639"/>
      <c r="CG49" s="639"/>
      <c r="CH49" s="639"/>
      <c r="CI49" s="639"/>
      <c r="CJ49" s="639"/>
      <c r="CK49" s="639"/>
      <c r="CL49" s="639"/>
      <c r="CM49" s="639"/>
      <c r="CN49" s="639"/>
      <c r="CO49" s="639"/>
      <c r="CP49" s="639"/>
      <c r="CQ49" s="640"/>
      <c r="CR49" s="641">
        <v>14289334</v>
      </c>
      <c r="CS49" s="642"/>
      <c r="CT49" s="642"/>
      <c r="CU49" s="642"/>
      <c r="CV49" s="642"/>
      <c r="CW49" s="642"/>
      <c r="CX49" s="642"/>
      <c r="CY49" s="643"/>
      <c r="CZ49" s="644">
        <v>100</v>
      </c>
      <c r="DA49" s="645"/>
      <c r="DB49" s="645"/>
      <c r="DC49" s="646"/>
      <c r="DD49" s="647">
        <v>9867699</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0RIJGkcAOVAIpEs/UVAXO54V1No50a1aTFWfe54Tb76ySQiq6NE7+f50fwjR4RJ99Gde2CdToP3Bu9ZwMvYijA==" saltValue="cfl8MqzlBczqS3stDqYmI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2">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2">
      <c r="A7" s="224">
        <v>1</v>
      </c>
      <c r="B7" s="1083" t="s">
        <v>374</v>
      </c>
      <c r="C7" s="1084"/>
      <c r="D7" s="1084"/>
      <c r="E7" s="1084"/>
      <c r="F7" s="1084"/>
      <c r="G7" s="1084"/>
      <c r="H7" s="1084"/>
      <c r="I7" s="1084"/>
      <c r="J7" s="1084"/>
      <c r="K7" s="1084"/>
      <c r="L7" s="1084"/>
      <c r="M7" s="1084"/>
      <c r="N7" s="1084"/>
      <c r="O7" s="1084"/>
      <c r="P7" s="1085"/>
      <c r="Q7" s="1138">
        <v>15246</v>
      </c>
      <c r="R7" s="1139"/>
      <c r="S7" s="1139"/>
      <c r="T7" s="1139"/>
      <c r="U7" s="1139"/>
      <c r="V7" s="1139">
        <v>14289</v>
      </c>
      <c r="W7" s="1139"/>
      <c r="X7" s="1139"/>
      <c r="Y7" s="1139"/>
      <c r="Z7" s="1139"/>
      <c r="AA7" s="1139">
        <v>957</v>
      </c>
      <c r="AB7" s="1139"/>
      <c r="AC7" s="1139"/>
      <c r="AD7" s="1139"/>
      <c r="AE7" s="1140"/>
      <c r="AF7" s="1141">
        <v>943</v>
      </c>
      <c r="AG7" s="1142"/>
      <c r="AH7" s="1142"/>
      <c r="AI7" s="1142"/>
      <c r="AJ7" s="1143"/>
      <c r="AK7" s="1144">
        <v>1928</v>
      </c>
      <c r="AL7" s="1145"/>
      <c r="AM7" s="1145"/>
      <c r="AN7" s="1145"/>
      <c r="AO7" s="1145"/>
      <c r="AP7" s="1145">
        <v>8793</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c r="BT7" s="1136"/>
      <c r="BU7" s="1136"/>
      <c r="BV7" s="1136"/>
      <c r="BW7" s="1136"/>
      <c r="BX7" s="1136"/>
      <c r="BY7" s="1136"/>
      <c r="BZ7" s="1136"/>
      <c r="CA7" s="1136"/>
      <c r="CB7" s="1136"/>
      <c r="CC7" s="1136"/>
      <c r="CD7" s="1136"/>
      <c r="CE7" s="1136"/>
      <c r="CF7" s="1136"/>
      <c r="CG7" s="1148"/>
      <c r="CH7" s="1132"/>
      <c r="CI7" s="1133"/>
      <c r="CJ7" s="1133"/>
      <c r="CK7" s="1133"/>
      <c r="CL7" s="1134"/>
      <c r="CM7" s="1132"/>
      <c r="CN7" s="1133"/>
      <c r="CO7" s="1133"/>
      <c r="CP7" s="1133"/>
      <c r="CQ7" s="1134"/>
      <c r="CR7" s="1132"/>
      <c r="CS7" s="1133"/>
      <c r="CT7" s="1133"/>
      <c r="CU7" s="1133"/>
      <c r="CV7" s="1134"/>
      <c r="CW7" s="1132"/>
      <c r="CX7" s="1133"/>
      <c r="CY7" s="1133"/>
      <c r="CZ7" s="1133"/>
      <c r="DA7" s="1134"/>
      <c r="DB7" s="1132"/>
      <c r="DC7" s="1133"/>
      <c r="DD7" s="1133"/>
      <c r="DE7" s="1133"/>
      <c r="DF7" s="1134"/>
      <c r="DG7" s="1132"/>
      <c r="DH7" s="1133"/>
      <c r="DI7" s="1133"/>
      <c r="DJ7" s="1133"/>
      <c r="DK7" s="1134"/>
      <c r="DL7" s="1132"/>
      <c r="DM7" s="1133"/>
      <c r="DN7" s="1133"/>
      <c r="DO7" s="1133"/>
      <c r="DP7" s="1134"/>
      <c r="DQ7" s="1132"/>
      <c r="DR7" s="1133"/>
      <c r="DS7" s="1133"/>
      <c r="DT7" s="1133"/>
      <c r="DU7" s="1134"/>
      <c r="DV7" s="1135"/>
      <c r="DW7" s="1136"/>
      <c r="DX7" s="1136"/>
      <c r="DY7" s="1136"/>
      <c r="DZ7" s="1137"/>
      <c r="EA7" s="222"/>
    </row>
    <row r="8" spans="1:131" s="223" customFormat="1" ht="26.25" customHeight="1" x14ac:dyDescent="0.2">
      <c r="A8" s="226">
        <v>2</v>
      </c>
      <c r="B8" s="1066" t="s">
        <v>375</v>
      </c>
      <c r="C8" s="1067"/>
      <c r="D8" s="1067"/>
      <c r="E8" s="1067"/>
      <c r="F8" s="1067"/>
      <c r="G8" s="1067"/>
      <c r="H8" s="1067"/>
      <c r="I8" s="1067"/>
      <c r="J8" s="1067"/>
      <c r="K8" s="1067"/>
      <c r="L8" s="1067"/>
      <c r="M8" s="1067"/>
      <c r="N8" s="1067"/>
      <c r="O8" s="1067"/>
      <c r="P8" s="1068"/>
      <c r="Q8" s="1074">
        <v>0</v>
      </c>
      <c r="R8" s="1075"/>
      <c r="S8" s="1075"/>
      <c r="T8" s="1075"/>
      <c r="U8" s="1075"/>
      <c r="V8" s="1075">
        <v>0</v>
      </c>
      <c r="W8" s="1075"/>
      <c r="X8" s="1075"/>
      <c r="Y8" s="1075"/>
      <c r="Z8" s="1075"/>
      <c r="AA8" s="1075">
        <v>0</v>
      </c>
      <c r="AB8" s="1075"/>
      <c r="AC8" s="1075"/>
      <c r="AD8" s="1075"/>
      <c r="AE8" s="1076"/>
      <c r="AF8" s="1071" t="s">
        <v>122</v>
      </c>
      <c r="AG8" s="1072"/>
      <c r="AH8" s="1072"/>
      <c r="AI8" s="1072"/>
      <c r="AJ8" s="1073"/>
      <c r="AK8" s="1116">
        <v>0</v>
      </c>
      <c r="AL8" s="1117"/>
      <c r="AM8" s="1117"/>
      <c r="AN8" s="1117"/>
      <c r="AO8" s="1117"/>
      <c r="AP8" s="1117" t="s">
        <v>559</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2">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2">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2">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2">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2">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2">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2">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2">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2">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2">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2">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2">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5">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2">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5">
      <c r="A23" s="228" t="s">
        <v>377</v>
      </c>
      <c r="B23" s="973" t="s">
        <v>378</v>
      </c>
      <c r="C23" s="974"/>
      <c r="D23" s="974"/>
      <c r="E23" s="974"/>
      <c r="F23" s="974"/>
      <c r="G23" s="974"/>
      <c r="H23" s="974"/>
      <c r="I23" s="974"/>
      <c r="J23" s="974"/>
      <c r="K23" s="974"/>
      <c r="L23" s="974"/>
      <c r="M23" s="974"/>
      <c r="N23" s="974"/>
      <c r="O23" s="974"/>
      <c r="P23" s="984"/>
      <c r="Q23" s="1103">
        <v>15246</v>
      </c>
      <c r="R23" s="1097"/>
      <c r="S23" s="1097"/>
      <c r="T23" s="1097"/>
      <c r="U23" s="1097"/>
      <c r="V23" s="1097">
        <v>14289</v>
      </c>
      <c r="W23" s="1097"/>
      <c r="X23" s="1097"/>
      <c r="Y23" s="1097"/>
      <c r="Z23" s="1097"/>
      <c r="AA23" s="1097">
        <v>957</v>
      </c>
      <c r="AB23" s="1097"/>
      <c r="AC23" s="1097"/>
      <c r="AD23" s="1097"/>
      <c r="AE23" s="1104"/>
      <c r="AF23" s="1105">
        <v>943</v>
      </c>
      <c r="AG23" s="1097"/>
      <c r="AH23" s="1097"/>
      <c r="AI23" s="1097"/>
      <c r="AJ23" s="1106"/>
      <c r="AK23" s="1107"/>
      <c r="AL23" s="1108"/>
      <c r="AM23" s="1108"/>
      <c r="AN23" s="1108"/>
      <c r="AO23" s="1108"/>
      <c r="AP23" s="1097">
        <v>8793</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2">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5">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2">
      <c r="A26" s="1031" t="s">
        <v>357</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2">
      <c r="A28" s="230">
        <v>1</v>
      </c>
      <c r="B28" s="1083" t="s">
        <v>389</v>
      </c>
      <c r="C28" s="1084"/>
      <c r="D28" s="1084"/>
      <c r="E28" s="1084"/>
      <c r="F28" s="1084"/>
      <c r="G28" s="1084"/>
      <c r="H28" s="1084"/>
      <c r="I28" s="1084"/>
      <c r="J28" s="1084"/>
      <c r="K28" s="1084"/>
      <c r="L28" s="1084"/>
      <c r="M28" s="1084"/>
      <c r="N28" s="1084"/>
      <c r="O28" s="1084"/>
      <c r="P28" s="1085"/>
      <c r="Q28" s="1086">
        <v>2647</v>
      </c>
      <c r="R28" s="1087"/>
      <c r="S28" s="1087"/>
      <c r="T28" s="1087"/>
      <c r="U28" s="1087"/>
      <c r="V28" s="1087">
        <v>2622</v>
      </c>
      <c r="W28" s="1087"/>
      <c r="X28" s="1087"/>
      <c r="Y28" s="1087"/>
      <c r="Z28" s="1087"/>
      <c r="AA28" s="1087">
        <v>25</v>
      </c>
      <c r="AB28" s="1087"/>
      <c r="AC28" s="1087"/>
      <c r="AD28" s="1087"/>
      <c r="AE28" s="1088"/>
      <c r="AF28" s="1089">
        <v>25</v>
      </c>
      <c r="AG28" s="1087"/>
      <c r="AH28" s="1087"/>
      <c r="AI28" s="1087"/>
      <c r="AJ28" s="1090"/>
      <c r="AK28" s="1078">
        <v>159</v>
      </c>
      <c r="AL28" s="1079"/>
      <c r="AM28" s="1079"/>
      <c r="AN28" s="1079"/>
      <c r="AO28" s="1079"/>
      <c r="AP28" s="1079" t="s">
        <v>559</v>
      </c>
      <c r="AQ28" s="1079"/>
      <c r="AR28" s="1079"/>
      <c r="AS28" s="1079"/>
      <c r="AT28" s="1079"/>
      <c r="AU28" s="1079" t="s">
        <v>559</v>
      </c>
      <c r="AV28" s="1079"/>
      <c r="AW28" s="1079"/>
      <c r="AX28" s="1079"/>
      <c r="AY28" s="1079"/>
      <c r="AZ28" s="1080" t="s">
        <v>559</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2">
      <c r="A29" s="230">
        <v>2</v>
      </c>
      <c r="B29" s="1066" t="s">
        <v>390</v>
      </c>
      <c r="C29" s="1067"/>
      <c r="D29" s="1067"/>
      <c r="E29" s="1067"/>
      <c r="F29" s="1067"/>
      <c r="G29" s="1067"/>
      <c r="H29" s="1067"/>
      <c r="I29" s="1067"/>
      <c r="J29" s="1067"/>
      <c r="K29" s="1067"/>
      <c r="L29" s="1067"/>
      <c r="M29" s="1067"/>
      <c r="N29" s="1067"/>
      <c r="O29" s="1067"/>
      <c r="P29" s="1068"/>
      <c r="Q29" s="1074">
        <v>2243</v>
      </c>
      <c r="R29" s="1075"/>
      <c r="S29" s="1075"/>
      <c r="T29" s="1075"/>
      <c r="U29" s="1075"/>
      <c r="V29" s="1075">
        <v>2144</v>
      </c>
      <c r="W29" s="1075"/>
      <c r="X29" s="1075"/>
      <c r="Y29" s="1075"/>
      <c r="Z29" s="1075"/>
      <c r="AA29" s="1075">
        <v>99</v>
      </c>
      <c r="AB29" s="1075"/>
      <c r="AC29" s="1075"/>
      <c r="AD29" s="1075"/>
      <c r="AE29" s="1076"/>
      <c r="AF29" s="1071">
        <v>99</v>
      </c>
      <c r="AG29" s="1072"/>
      <c r="AH29" s="1072"/>
      <c r="AI29" s="1072"/>
      <c r="AJ29" s="1073"/>
      <c r="AK29" s="1016">
        <v>371</v>
      </c>
      <c r="AL29" s="1007"/>
      <c r="AM29" s="1007"/>
      <c r="AN29" s="1007"/>
      <c r="AO29" s="1007"/>
      <c r="AP29" s="1007" t="s">
        <v>559</v>
      </c>
      <c r="AQ29" s="1007"/>
      <c r="AR29" s="1007"/>
      <c r="AS29" s="1007"/>
      <c r="AT29" s="1007"/>
      <c r="AU29" s="1007" t="s">
        <v>559</v>
      </c>
      <c r="AV29" s="1007"/>
      <c r="AW29" s="1007"/>
      <c r="AX29" s="1007"/>
      <c r="AY29" s="1007"/>
      <c r="AZ29" s="1077" t="s">
        <v>559</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2">
      <c r="A30" s="230">
        <v>3</v>
      </c>
      <c r="B30" s="1066" t="s">
        <v>391</v>
      </c>
      <c r="C30" s="1067"/>
      <c r="D30" s="1067"/>
      <c r="E30" s="1067"/>
      <c r="F30" s="1067"/>
      <c r="G30" s="1067"/>
      <c r="H30" s="1067"/>
      <c r="I30" s="1067"/>
      <c r="J30" s="1067"/>
      <c r="K30" s="1067"/>
      <c r="L30" s="1067"/>
      <c r="M30" s="1067"/>
      <c r="N30" s="1067"/>
      <c r="O30" s="1067"/>
      <c r="P30" s="1068"/>
      <c r="Q30" s="1074">
        <v>404</v>
      </c>
      <c r="R30" s="1075"/>
      <c r="S30" s="1075"/>
      <c r="T30" s="1075"/>
      <c r="U30" s="1075"/>
      <c r="V30" s="1075">
        <v>401</v>
      </c>
      <c r="W30" s="1075"/>
      <c r="X30" s="1075"/>
      <c r="Y30" s="1075"/>
      <c r="Z30" s="1075"/>
      <c r="AA30" s="1075">
        <v>2</v>
      </c>
      <c r="AB30" s="1075"/>
      <c r="AC30" s="1075"/>
      <c r="AD30" s="1075"/>
      <c r="AE30" s="1076"/>
      <c r="AF30" s="1071">
        <v>2</v>
      </c>
      <c r="AG30" s="1072"/>
      <c r="AH30" s="1072"/>
      <c r="AI30" s="1072"/>
      <c r="AJ30" s="1073"/>
      <c r="AK30" s="1016">
        <v>59</v>
      </c>
      <c r="AL30" s="1007"/>
      <c r="AM30" s="1007"/>
      <c r="AN30" s="1007"/>
      <c r="AO30" s="1007"/>
      <c r="AP30" s="1007" t="s">
        <v>559</v>
      </c>
      <c r="AQ30" s="1007"/>
      <c r="AR30" s="1007"/>
      <c r="AS30" s="1007"/>
      <c r="AT30" s="1007"/>
      <c r="AU30" s="1007" t="s">
        <v>559</v>
      </c>
      <c r="AV30" s="1007"/>
      <c r="AW30" s="1007"/>
      <c r="AX30" s="1007"/>
      <c r="AY30" s="1007"/>
      <c r="AZ30" s="1077" t="s">
        <v>559</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2">
      <c r="A31" s="230">
        <v>4</v>
      </c>
      <c r="B31" s="1066" t="s">
        <v>392</v>
      </c>
      <c r="C31" s="1067"/>
      <c r="D31" s="1067"/>
      <c r="E31" s="1067"/>
      <c r="F31" s="1067"/>
      <c r="G31" s="1067"/>
      <c r="H31" s="1067"/>
      <c r="I31" s="1067"/>
      <c r="J31" s="1067"/>
      <c r="K31" s="1067"/>
      <c r="L31" s="1067"/>
      <c r="M31" s="1067"/>
      <c r="N31" s="1067"/>
      <c r="O31" s="1067"/>
      <c r="P31" s="1068"/>
      <c r="Q31" s="1074">
        <v>582</v>
      </c>
      <c r="R31" s="1075"/>
      <c r="S31" s="1075"/>
      <c r="T31" s="1075"/>
      <c r="U31" s="1075"/>
      <c r="V31" s="1075">
        <v>493</v>
      </c>
      <c r="W31" s="1075"/>
      <c r="X31" s="1075"/>
      <c r="Y31" s="1075"/>
      <c r="Z31" s="1075"/>
      <c r="AA31" s="1075">
        <v>89</v>
      </c>
      <c r="AB31" s="1075"/>
      <c r="AC31" s="1075"/>
      <c r="AD31" s="1075"/>
      <c r="AE31" s="1076"/>
      <c r="AF31" s="1071">
        <v>669</v>
      </c>
      <c r="AG31" s="1072"/>
      <c r="AH31" s="1072"/>
      <c r="AI31" s="1072"/>
      <c r="AJ31" s="1073"/>
      <c r="AK31" s="1016">
        <v>0</v>
      </c>
      <c r="AL31" s="1007"/>
      <c r="AM31" s="1007"/>
      <c r="AN31" s="1007"/>
      <c r="AO31" s="1007"/>
      <c r="AP31" s="1007">
        <v>1827</v>
      </c>
      <c r="AQ31" s="1007"/>
      <c r="AR31" s="1007"/>
      <c r="AS31" s="1007"/>
      <c r="AT31" s="1007"/>
      <c r="AU31" s="1007">
        <v>2</v>
      </c>
      <c r="AV31" s="1007"/>
      <c r="AW31" s="1007"/>
      <c r="AX31" s="1007"/>
      <c r="AY31" s="1007"/>
      <c r="AZ31" s="1077" t="s">
        <v>559</v>
      </c>
      <c r="BA31" s="1077"/>
      <c r="BB31" s="1077"/>
      <c r="BC31" s="1077"/>
      <c r="BD31" s="1077"/>
      <c r="BE31" s="1008" t="s">
        <v>393</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2">
      <c r="A32" s="230">
        <v>5</v>
      </c>
      <c r="B32" s="1066" t="s">
        <v>394</v>
      </c>
      <c r="C32" s="1067"/>
      <c r="D32" s="1067"/>
      <c r="E32" s="1067"/>
      <c r="F32" s="1067"/>
      <c r="G32" s="1067"/>
      <c r="H32" s="1067"/>
      <c r="I32" s="1067"/>
      <c r="J32" s="1067"/>
      <c r="K32" s="1067"/>
      <c r="L32" s="1067"/>
      <c r="M32" s="1067"/>
      <c r="N32" s="1067"/>
      <c r="O32" s="1067"/>
      <c r="P32" s="1068"/>
      <c r="Q32" s="1074">
        <v>665</v>
      </c>
      <c r="R32" s="1075"/>
      <c r="S32" s="1075"/>
      <c r="T32" s="1075"/>
      <c r="U32" s="1075"/>
      <c r="V32" s="1075">
        <v>665</v>
      </c>
      <c r="W32" s="1075"/>
      <c r="X32" s="1075"/>
      <c r="Y32" s="1075"/>
      <c r="Z32" s="1075"/>
      <c r="AA32" s="1075">
        <v>1</v>
      </c>
      <c r="AB32" s="1075"/>
      <c r="AC32" s="1075"/>
      <c r="AD32" s="1075"/>
      <c r="AE32" s="1076"/>
      <c r="AF32" s="1071">
        <v>46</v>
      </c>
      <c r="AG32" s="1072"/>
      <c r="AH32" s="1072"/>
      <c r="AI32" s="1072"/>
      <c r="AJ32" s="1073"/>
      <c r="AK32" s="1016">
        <v>123</v>
      </c>
      <c r="AL32" s="1007"/>
      <c r="AM32" s="1007"/>
      <c r="AN32" s="1007"/>
      <c r="AO32" s="1007"/>
      <c r="AP32" s="1007">
        <v>4524</v>
      </c>
      <c r="AQ32" s="1007"/>
      <c r="AR32" s="1007"/>
      <c r="AS32" s="1007"/>
      <c r="AT32" s="1007"/>
      <c r="AU32" s="1007">
        <v>4497</v>
      </c>
      <c r="AV32" s="1007"/>
      <c r="AW32" s="1007"/>
      <c r="AX32" s="1007"/>
      <c r="AY32" s="1007"/>
      <c r="AZ32" s="1077" t="s">
        <v>559</v>
      </c>
      <c r="BA32" s="1077"/>
      <c r="BB32" s="1077"/>
      <c r="BC32" s="1077"/>
      <c r="BD32" s="1077"/>
      <c r="BE32" s="1008" t="s">
        <v>393</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2">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2">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2">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2">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2">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2">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2">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2">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2">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2">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2">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2">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2">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2">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2">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2">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2">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2">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2">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2">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2">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2">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2">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2">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2">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2">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2">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2">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5">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2">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395</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5">
      <c r="A63" s="228" t="s">
        <v>377</v>
      </c>
      <c r="B63" s="973" t="s">
        <v>396</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841</v>
      </c>
      <c r="AG63" s="995"/>
      <c r="AH63" s="995"/>
      <c r="AI63" s="995"/>
      <c r="AJ63" s="1058"/>
      <c r="AK63" s="1059"/>
      <c r="AL63" s="999"/>
      <c r="AM63" s="999"/>
      <c r="AN63" s="999"/>
      <c r="AO63" s="999"/>
      <c r="AP63" s="995">
        <v>6351</v>
      </c>
      <c r="AQ63" s="995"/>
      <c r="AR63" s="995"/>
      <c r="AS63" s="995"/>
      <c r="AT63" s="995"/>
      <c r="AU63" s="995">
        <v>4499</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5">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2">
      <c r="A66" s="1031" t="s">
        <v>398</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399</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2">
      <c r="A68" s="224">
        <v>1</v>
      </c>
      <c r="B68" s="1021" t="s">
        <v>547</v>
      </c>
      <c r="C68" s="1022"/>
      <c r="D68" s="1022"/>
      <c r="E68" s="1022"/>
      <c r="F68" s="1022"/>
      <c r="G68" s="1022"/>
      <c r="H68" s="1022"/>
      <c r="I68" s="1022"/>
      <c r="J68" s="1022"/>
      <c r="K68" s="1022"/>
      <c r="L68" s="1022"/>
      <c r="M68" s="1022"/>
      <c r="N68" s="1022"/>
      <c r="O68" s="1022"/>
      <c r="P68" s="1023"/>
      <c r="Q68" s="1024">
        <v>2106</v>
      </c>
      <c r="R68" s="1018"/>
      <c r="S68" s="1018"/>
      <c r="T68" s="1018"/>
      <c r="U68" s="1018"/>
      <c r="V68" s="1018">
        <v>2022</v>
      </c>
      <c r="W68" s="1018"/>
      <c r="X68" s="1018"/>
      <c r="Y68" s="1018"/>
      <c r="Z68" s="1018"/>
      <c r="AA68" s="1018">
        <v>84</v>
      </c>
      <c r="AB68" s="1018"/>
      <c r="AC68" s="1018"/>
      <c r="AD68" s="1018"/>
      <c r="AE68" s="1018"/>
      <c r="AF68" s="1018">
        <v>84</v>
      </c>
      <c r="AG68" s="1018"/>
      <c r="AH68" s="1018"/>
      <c r="AI68" s="1018"/>
      <c r="AJ68" s="1018"/>
      <c r="AK68" s="1018">
        <v>22</v>
      </c>
      <c r="AL68" s="1018"/>
      <c r="AM68" s="1018"/>
      <c r="AN68" s="1018"/>
      <c r="AO68" s="1018"/>
      <c r="AP68" s="1018">
        <v>590</v>
      </c>
      <c r="AQ68" s="1018"/>
      <c r="AR68" s="1018"/>
      <c r="AS68" s="1018"/>
      <c r="AT68" s="1018"/>
      <c r="AU68" s="1018">
        <v>324</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2">
      <c r="A69" s="226">
        <v>2</v>
      </c>
      <c r="B69" s="1010" t="s">
        <v>548</v>
      </c>
      <c r="C69" s="1011"/>
      <c r="D69" s="1011"/>
      <c r="E69" s="1011"/>
      <c r="F69" s="1011"/>
      <c r="G69" s="1011"/>
      <c r="H69" s="1011"/>
      <c r="I69" s="1011"/>
      <c r="J69" s="1011"/>
      <c r="K69" s="1011"/>
      <c r="L69" s="1011"/>
      <c r="M69" s="1011"/>
      <c r="N69" s="1011"/>
      <c r="O69" s="1011"/>
      <c r="P69" s="1012"/>
      <c r="Q69" s="1013">
        <v>121</v>
      </c>
      <c r="R69" s="1007"/>
      <c r="S69" s="1007"/>
      <c r="T69" s="1007"/>
      <c r="U69" s="1007"/>
      <c r="V69" s="1007">
        <v>111</v>
      </c>
      <c r="W69" s="1007"/>
      <c r="X69" s="1007"/>
      <c r="Y69" s="1007"/>
      <c r="Z69" s="1007"/>
      <c r="AA69" s="1007">
        <v>9</v>
      </c>
      <c r="AB69" s="1007"/>
      <c r="AC69" s="1007"/>
      <c r="AD69" s="1007"/>
      <c r="AE69" s="1007"/>
      <c r="AF69" s="1007">
        <v>9</v>
      </c>
      <c r="AG69" s="1007"/>
      <c r="AH69" s="1007"/>
      <c r="AI69" s="1007"/>
      <c r="AJ69" s="1007"/>
      <c r="AK69" s="1007" t="s">
        <v>555</v>
      </c>
      <c r="AL69" s="1007"/>
      <c r="AM69" s="1007"/>
      <c r="AN69" s="1007"/>
      <c r="AO69" s="1007"/>
      <c r="AP69" s="1007" t="s">
        <v>555</v>
      </c>
      <c r="AQ69" s="1007"/>
      <c r="AR69" s="1007"/>
      <c r="AS69" s="1007"/>
      <c r="AT69" s="1007"/>
      <c r="AU69" s="1007" t="s">
        <v>559</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2">
      <c r="A70" s="226">
        <v>3</v>
      </c>
      <c r="B70" s="1010" t="s">
        <v>549</v>
      </c>
      <c r="C70" s="1011"/>
      <c r="D70" s="1011"/>
      <c r="E70" s="1011"/>
      <c r="F70" s="1011"/>
      <c r="G70" s="1011"/>
      <c r="H70" s="1011"/>
      <c r="I70" s="1011"/>
      <c r="J70" s="1011"/>
      <c r="K70" s="1011"/>
      <c r="L70" s="1011"/>
      <c r="M70" s="1011"/>
      <c r="N70" s="1011"/>
      <c r="O70" s="1011"/>
      <c r="P70" s="1012"/>
      <c r="Q70" s="1013">
        <v>971</v>
      </c>
      <c r="R70" s="1007"/>
      <c r="S70" s="1007"/>
      <c r="T70" s="1007"/>
      <c r="U70" s="1007"/>
      <c r="V70" s="1007">
        <v>1010</v>
      </c>
      <c r="W70" s="1007"/>
      <c r="X70" s="1007"/>
      <c r="Y70" s="1007"/>
      <c r="Z70" s="1007"/>
      <c r="AA70" s="1007">
        <v>-39</v>
      </c>
      <c r="AB70" s="1007"/>
      <c r="AC70" s="1007"/>
      <c r="AD70" s="1007"/>
      <c r="AE70" s="1007"/>
      <c r="AF70" s="1007">
        <v>217</v>
      </c>
      <c r="AG70" s="1007"/>
      <c r="AH70" s="1007"/>
      <c r="AI70" s="1007"/>
      <c r="AJ70" s="1007"/>
      <c r="AK70" s="1007">
        <v>787</v>
      </c>
      <c r="AL70" s="1007"/>
      <c r="AM70" s="1007"/>
      <c r="AN70" s="1007"/>
      <c r="AO70" s="1007"/>
      <c r="AP70" s="1007">
        <v>4819</v>
      </c>
      <c r="AQ70" s="1007"/>
      <c r="AR70" s="1007"/>
      <c r="AS70" s="1007"/>
      <c r="AT70" s="1007"/>
      <c r="AU70" s="1007">
        <v>1091</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2">
      <c r="A71" s="226">
        <v>4</v>
      </c>
      <c r="B71" s="1010" t="s">
        <v>550</v>
      </c>
      <c r="C71" s="1011"/>
      <c r="D71" s="1011"/>
      <c r="E71" s="1011"/>
      <c r="F71" s="1011"/>
      <c r="G71" s="1011"/>
      <c r="H71" s="1011"/>
      <c r="I71" s="1011"/>
      <c r="J71" s="1011"/>
      <c r="K71" s="1011"/>
      <c r="L71" s="1011"/>
      <c r="M71" s="1011"/>
      <c r="N71" s="1011"/>
      <c r="O71" s="1011"/>
      <c r="P71" s="1012"/>
      <c r="Q71" s="1013">
        <v>329</v>
      </c>
      <c r="R71" s="1007"/>
      <c r="S71" s="1007"/>
      <c r="T71" s="1007"/>
      <c r="U71" s="1007"/>
      <c r="V71" s="1007">
        <v>273</v>
      </c>
      <c r="W71" s="1007"/>
      <c r="X71" s="1007"/>
      <c r="Y71" s="1007"/>
      <c r="Z71" s="1007"/>
      <c r="AA71" s="1007">
        <v>56</v>
      </c>
      <c r="AB71" s="1007"/>
      <c r="AC71" s="1007"/>
      <c r="AD71" s="1007"/>
      <c r="AE71" s="1007"/>
      <c r="AF71" s="1007">
        <v>56</v>
      </c>
      <c r="AG71" s="1007"/>
      <c r="AH71" s="1007"/>
      <c r="AI71" s="1007"/>
      <c r="AJ71" s="1007"/>
      <c r="AK71" s="1007" t="s">
        <v>555</v>
      </c>
      <c r="AL71" s="1007"/>
      <c r="AM71" s="1007"/>
      <c r="AN71" s="1007"/>
      <c r="AO71" s="1007"/>
      <c r="AP71" s="1007" t="s">
        <v>555</v>
      </c>
      <c r="AQ71" s="1007"/>
      <c r="AR71" s="1007"/>
      <c r="AS71" s="1007"/>
      <c r="AT71" s="1007"/>
      <c r="AU71" s="1007" t="s">
        <v>559</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2">
      <c r="A72" s="226">
        <v>5</v>
      </c>
      <c r="B72" s="1010" t="s">
        <v>551</v>
      </c>
      <c r="C72" s="1011"/>
      <c r="D72" s="1011"/>
      <c r="E72" s="1011"/>
      <c r="F72" s="1011"/>
      <c r="G72" s="1011"/>
      <c r="H72" s="1011"/>
      <c r="I72" s="1011"/>
      <c r="J72" s="1011"/>
      <c r="K72" s="1011"/>
      <c r="L72" s="1011"/>
      <c r="M72" s="1011"/>
      <c r="N72" s="1011"/>
      <c r="O72" s="1011"/>
      <c r="P72" s="1012"/>
      <c r="Q72" s="1013">
        <v>4482</v>
      </c>
      <c r="R72" s="1007"/>
      <c r="S72" s="1007"/>
      <c r="T72" s="1007"/>
      <c r="U72" s="1007"/>
      <c r="V72" s="1007">
        <v>4248</v>
      </c>
      <c r="W72" s="1007"/>
      <c r="X72" s="1007"/>
      <c r="Y72" s="1007"/>
      <c r="Z72" s="1007"/>
      <c r="AA72" s="1007">
        <v>235</v>
      </c>
      <c r="AB72" s="1007"/>
      <c r="AC72" s="1007"/>
      <c r="AD72" s="1007"/>
      <c r="AE72" s="1007"/>
      <c r="AF72" s="1007">
        <v>235</v>
      </c>
      <c r="AG72" s="1007"/>
      <c r="AH72" s="1007"/>
      <c r="AI72" s="1007"/>
      <c r="AJ72" s="1007"/>
      <c r="AK72" s="1007">
        <v>190</v>
      </c>
      <c r="AL72" s="1007"/>
      <c r="AM72" s="1007"/>
      <c r="AN72" s="1007"/>
      <c r="AO72" s="1007"/>
      <c r="AP72" s="1007" t="s">
        <v>555</v>
      </c>
      <c r="AQ72" s="1007"/>
      <c r="AR72" s="1007"/>
      <c r="AS72" s="1007"/>
      <c r="AT72" s="1007"/>
      <c r="AU72" s="1007" t="s">
        <v>559</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2">
      <c r="A73" s="226">
        <v>6</v>
      </c>
      <c r="B73" s="1010" t="s">
        <v>552</v>
      </c>
      <c r="C73" s="1011"/>
      <c r="D73" s="1011"/>
      <c r="E73" s="1011"/>
      <c r="F73" s="1011"/>
      <c r="G73" s="1011"/>
      <c r="H73" s="1011"/>
      <c r="I73" s="1011"/>
      <c r="J73" s="1011"/>
      <c r="K73" s="1011"/>
      <c r="L73" s="1011"/>
      <c r="M73" s="1011"/>
      <c r="N73" s="1011"/>
      <c r="O73" s="1011"/>
      <c r="P73" s="1012"/>
      <c r="Q73" s="1013">
        <v>134</v>
      </c>
      <c r="R73" s="1007"/>
      <c r="S73" s="1007"/>
      <c r="T73" s="1007"/>
      <c r="U73" s="1007"/>
      <c r="V73" s="1007">
        <v>128</v>
      </c>
      <c r="W73" s="1007"/>
      <c r="X73" s="1007"/>
      <c r="Y73" s="1007"/>
      <c r="Z73" s="1007"/>
      <c r="AA73" s="1007">
        <v>6</v>
      </c>
      <c r="AB73" s="1007"/>
      <c r="AC73" s="1007"/>
      <c r="AD73" s="1007"/>
      <c r="AE73" s="1007"/>
      <c r="AF73" s="1007">
        <v>6</v>
      </c>
      <c r="AG73" s="1007"/>
      <c r="AH73" s="1007"/>
      <c r="AI73" s="1007"/>
      <c r="AJ73" s="1007"/>
      <c r="AK73" s="1007" t="s">
        <v>555</v>
      </c>
      <c r="AL73" s="1007"/>
      <c r="AM73" s="1007"/>
      <c r="AN73" s="1007"/>
      <c r="AO73" s="1007"/>
      <c r="AP73" s="1007" t="s">
        <v>555</v>
      </c>
      <c r="AQ73" s="1007"/>
      <c r="AR73" s="1007"/>
      <c r="AS73" s="1007"/>
      <c r="AT73" s="1007"/>
      <c r="AU73" s="1007" t="s">
        <v>559</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2">
      <c r="A74" s="226">
        <v>7</v>
      </c>
      <c r="B74" s="1010" t="s">
        <v>553</v>
      </c>
      <c r="C74" s="1011"/>
      <c r="D74" s="1011"/>
      <c r="E74" s="1011"/>
      <c r="F74" s="1011"/>
      <c r="G74" s="1011"/>
      <c r="H74" s="1011"/>
      <c r="I74" s="1011"/>
      <c r="J74" s="1011"/>
      <c r="K74" s="1011"/>
      <c r="L74" s="1011"/>
      <c r="M74" s="1011"/>
      <c r="N74" s="1011"/>
      <c r="O74" s="1011"/>
      <c r="P74" s="1012"/>
      <c r="Q74" s="1013">
        <v>509522</v>
      </c>
      <c r="R74" s="1007"/>
      <c r="S74" s="1007"/>
      <c r="T74" s="1007"/>
      <c r="U74" s="1007"/>
      <c r="V74" s="1007">
        <v>498264</v>
      </c>
      <c r="W74" s="1007"/>
      <c r="X74" s="1007"/>
      <c r="Y74" s="1007"/>
      <c r="Z74" s="1007"/>
      <c r="AA74" s="1007">
        <v>11257</v>
      </c>
      <c r="AB74" s="1007"/>
      <c r="AC74" s="1007"/>
      <c r="AD74" s="1007"/>
      <c r="AE74" s="1007"/>
      <c r="AF74" s="1007">
        <v>11257</v>
      </c>
      <c r="AG74" s="1007"/>
      <c r="AH74" s="1007"/>
      <c r="AI74" s="1007"/>
      <c r="AJ74" s="1007"/>
      <c r="AK74" s="1007" t="s">
        <v>555</v>
      </c>
      <c r="AL74" s="1007"/>
      <c r="AM74" s="1007"/>
      <c r="AN74" s="1007"/>
      <c r="AO74" s="1007"/>
      <c r="AP74" s="1007" t="s">
        <v>555</v>
      </c>
      <c r="AQ74" s="1007"/>
      <c r="AR74" s="1007"/>
      <c r="AS74" s="1007"/>
      <c r="AT74" s="1007"/>
      <c r="AU74" s="1007" t="s">
        <v>559</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2">
      <c r="A75" s="226">
        <v>8</v>
      </c>
      <c r="B75" s="1010" t="s">
        <v>554</v>
      </c>
      <c r="C75" s="1011"/>
      <c r="D75" s="1011"/>
      <c r="E75" s="1011"/>
      <c r="F75" s="1011"/>
      <c r="G75" s="1011"/>
      <c r="H75" s="1011"/>
      <c r="I75" s="1011"/>
      <c r="J75" s="1011"/>
      <c r="K75" s="1011"/>
      <c r="L75" s="1011"/>
      <c r="M75" s="1011"/>
      <c r="N75" s="1011"/>
      <c r="O75" s="1011"/>
      <c r="P75" s="1012"/>
      <c r="Q75" s="1014">
        <v>301</v>
      </c>
      <c r="R75" s="1015"/>
      <c r="S75" s="1015"/>
      <c r="T75" s="1015"/>
      <c r="U75" s="1016"/>
      <c r="V75" s="1017">
        <v>293</v>
      </c>
      <c r="W75" s="1015"/>
      <c r="X75" s="1015"/>
      <c r="Y75" s="1015"/>
      <c r="Z75" s="1016"/>
      <c r="AA75" s="1017">
        <v>8</v>
      </c>
      <c r="AB75" s="1015"/>
      <c r="AC75" s="1015"/>
      <c r="AD75" s="1015"/>
      <c r="AE75" s="1016"/>
      <c r="AF75" s="1017">
        <v>8</v>
      </c>
      <c r="AG75" s="1015"/>
      <c r="AH75" s="1015"/>
      <c r="AI75" s="1015"/>
      <c r="AJ75" s="1016"/>
      <c r="AK75" s="1017">
        <v>24</v>
      </c>
      <c r="AL75" s="1015"/>
      <c r="AM75" s="1015"/>
      <c r="AN75" s="1015"/>
      <c r="AO75" s="1016"/>
      <c r="AP75" s="1017" t="s">
        <v>555</v>
      </c>
      <c r="AQ75" s="1015"/>
      <c r="AR75" s="1015"/>
      <c r="AS75" s="1015"/>
      <c r="AT75" s="1016"/>
      <c r="AU75" s="1017" t="s">
        <v>559</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2">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2">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2">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2">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2">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2">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2">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2">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2">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2">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2">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2">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5">
      <c r="A88" s="228" t="s">
        <v>377</v>
      </c>
      <c r="B88" s="973" t="s">
        <v>400</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11872</v>
      </c>
      <c r="AG88" s="995"/>
      <c r="AH88" s="995"/>
      <c r="AI88" s="995"/>
      <c r="AJ88" s="995"/>
      <c r="AK88" s="999"/>
      <c r="AL88" s="999"/>
      <c r="AM88" s="999"/>
      <c r="AN88" s="999"/>
      <c r="AO88" s="999"/>
      <c r="AP88" s="995">
        <v>5409</v>
      </c>
      <c r="AQ88" s="995"/>
      <c r="AR88" s="995"/>
      <c r="AS88" s="995"/>
      <c r="AT88" s="995"/>
      <c r="AU88" s="995">
        <v>1415</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73" t="s">
        <v>401</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402</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403</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78" t="s">
        <v>406</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407</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2">
      <c r="A109" s="931" t="s">
        <v>408</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409</v>
      </c>
      <c r="AB109" s="932"/>
      <c r="AC109" s="932"/>
      <c r="AD109" s="932"/>
      <c r="AE109" s="933"/>
      <c r="AF109" s="934" t="s">
        <v>410</v>
      </c>
      <c r="AG109" s="932"/>
      <c r="AH109" s="932"/>
      <c r="AI109" s="932"/>
      <c r="AJ109" s="933"/>
      <c r="AK109" s="934" t="s">
        <v>294</v>
      </c>
      <c r="AL109" s="932"/>
      <c r="AM109" s="932"/>
      <c r="AN109" s="932"/>
      <c r="AO109" s="933"/>
      <c r="AP109" s="934" t="s">
        <v>411</v>
      </c>
      <c r="AQ109" s="932"/>
      <c r="AR109" s="932"/>
      <c r="AS109" s="932"/>
      <c r="AT109" s="965"/>
      <c r="AU109" s="931" t="s">
        <v>408</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409</v>
      </c>
      <c r="BR109" s="932"/>
      <c r="BS109" s="932"/>
      <c r="BT109" s="932"/>
      <c r="BU109" s="933"/>
      <c r="BV109" s="934" t="s">
        <v>410</v>
      </c>
      <c r="BW109" s="932"/>
      <c r="BX109" s="932"/>
      <c r="BY109" s="932"/>
      <c r="BZ109" s="933"/>
      <c r="CA109" s="934" t="s">
        <v>294</v>
      </c>
      <c r="CB109" s="932"/>
      <c r="CC109" s="932"/>
      <c r="CD109" s="932"/>
      <c r="CE109" s="933"/>
      <c r="CF109" s="972" t="s">
        <v>411</v>
      </c>
      <c r="CG109" s="972"/>
      <c r="CH109" s="972"/>
      <c r="CI109" s="972"/>
      <c r="CJ109" s="972"/>
      <c r="CK109" s="934" t="s">
        <v>412</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409</v>
      </c>
      <c r="DH109" s="932"/>
      <c r="DI109" s="932"/>
      <c r="DJ109" s="932"/>
      <c r="DK109" s="933"/>
      <c r="DL109" s="934" t="s">
        <v>410</v>
      </c>
      <c r="DM109" s="932"/>
      <c r="DN109" s="932"/>
      <c r="DO109" s="932"/>
      <c r="DP109" s="933"/>
      <c r="DQ109" s="934" t="s">
        <v>294</v>
      </c>
      <c r="DR109" s="932"/>
      <c r="DS109" s="932"/>
      <c r="DT109" s="932"/>
      <c r="DU109" s="933"/>
      <c r="DV109" s="934" t="s">
        <v>411</v>
      </c>
      <c r="DW109" s="932"/>
      <c r="DX109" s="932"/>
      <c r="DY109" s="932"/>
      <c r="DZ109" s="965"/>
    </row>
    <row r="110" spans="1:131" s="218" customFormat="1" ht="26.25" customHeight="1" x14ac:dyDescent="0.2">
      <c r="A110" s="843" t="s">
        <v>413</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1102055</v>
      </c>
      <c r="AB110" s="925"/>
      <c r="AC110" s="925"/>
      <c r="AD110" s="925"/>
      <c r="AE110" s="926"/>
      <c r="AF110" s="927">
        <v>1031842</v>
      </c>
      <c r="AG110" s="925"/>
      <c r="AH110" s="925"/>
      <c r="AI110" s="925"/>
      <c r="AJ110" s="926"/>
      <c r="AK110" s="927">
        <v>972747</v>
      </c>
      <c r="AL110" s="925"/>
      <c r="AM110" s="925"/>
      <c r="AN110" s="925"/>
      <c r="AO110" s="926"/>
      <c r="AP110" s="928">
        <v>15</v>
      </c>
      <c r="AQ110" s="929"/>
      <c r="AR110" s="929"/>
      <c r="AS110" s="929"/>
      <c r="AT110" s="930"/>
      <c r="AU110" s="966" t="s">
        <v>69</v>
      </c>
      <c r="AV110" s="967"/>
      <c r="AW110" s="967"/>
      <c r="AX110" s="967"/>
      <c r="AY110" s="967"/>
      <c r="AZ110" s="896" t="s">
        <v>414</v>
      </c>
      <c r="BA110" s="844"/>
      <c r="BB110" s="844"/>
      <c r="BC110" s="844"/>
      <c r="BD110" s="844"/>
      <c r="BE110" s="844"/>
      <c r="BF110" s="844"/>
      <c r="BG110" s="844"/>
      <c r="BH110" s="844"/>
      <c r="BI110" s="844"/>
      <c r="BJ110" s="844"/>
      <c r="BK110" s="844"/>
      <c r="BL110" s="844"/>
      <c r="BM110" s="844"/>
      <c r="BN110" s="844"/>
      <c r="BO110" s="844"/>
      <c r="BP110" s="845"/>
      <c r="BQ110" s="897">
        <v>9933205</v>
      </c>
      <c r="BR110" s="878"/>
      <c r="BS110" s="878"/>
      <c r="BT110" s="878"/>
      <c r="BU110" s="878"/>
      <c r="BV110" s="878">
        <v>9198656</v>
      </c>
      <c r="BW110" s="878"/>
      <c r="BX110" s="878"/>
      <c r="BY110" s="878"/>
      <c r="BZ110" s="878"/>
      <c r="CA110" s="878">
        <v>8793487</v>
      </c>
      <c r="CB110" s="878"/>
      <c r="CC110" s="878"/>
      <c r="CD110" s="878"/>
      <c r="CE110" s="878"/>
      <c r="CF110" s="902">
        <v>135.5</v>
      </c>
      <c r="CG110" s="903"/>
      <c r="CH110" s="903"/>
      <c r="CI110" s="903"/>
      <c r="CJ110" s="903"/>
      <c r="CK110" s="962" t="s">
        <v>415</v>
      </c>
      <c r="CL110" s="855"/>
      <c r="CM110" s="896" t="s">
        <v>416</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2">
      <c r="A111" s="810" t="s">
        <v>417</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418</v>
      </c>
      <c r="BA111" s="788"/>
      <c r="BB111" s="788"/>
      <c r="BC111" s="788"/>
      <c r="BD111" s="788"/>
      <c r="BE111" s="788"/>
      <c r="BF111" s="788"/>
      <c r="BG111" s="788"/>
      <c r="BH111" s="788"/>
      <c r="BI111" s="788"/>
      <c r="BJ111" s="788"/>
      <c r="BK111" s="788"/>
      <c r="BL111" s="788"/>
      <c r="BM111" s="788"/>
      <c r="BN111" s="788"/>
      <c r="BO111" s="788"/>
      <c r="BP111" s="789"/>
      <c r="BQ111" s="852">
        <v>186686</v>
      </c>
      <c r="BR111" s="853"/>
      <c r="BS111" s="853"/>
      <c r="BT111" s="853"/>
      <c r="BU111" s="853"/>
      <c r="BV111" s="853">
        <v>146146</v>
      </c>
      <c r="BW111" s="853"/>
      <c r="BX111" s="853"/>
      <c r="BY111" s="853"/>
      <c r="BZ111" s="853"/>
      <c r="CA111" s="853">
        <v>133419</v>
      </c>
      <c r="CB111" s="853"/>
      <c r="CC111" s="853"/>
      <c r="CD111" s="853"/>
      <c r="CE111" s="853"/>
      <c r="CF111" s="911">
        <v>2.1</v>
      </c>
      <c r="CG111" s="912"/>
      <c r="CH111" s="912"/>
      <c r="CI111" s="912"/>
      <c r="CJ111" s="912"/>
      <c r="CK111" s="963"/>
      <c r="CL111" s="857"/>
      <c r="CM111" s="851" t="s">
        <v>419</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2">
      <c r="A112" s="948" t="s">
        <v>420</v>
      </c>
      <c r="B112" s="949"/>
      <c r="C112" s="788" t="s">
        <v>421</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422</v>
      </c>
      <c r="BA112" s="788"/>
      <c r="BB112" s="788"/>
      <c r="BC112" s="788"/>
      <c r="BD112" s="788"/>
      <c r="BE112" s="788"/>
      <c r="BF112" s="788"/>
      <c r="BG112" s="788"/>
      <c r="BH112" s="788"/>
      <c r="BI112" s="788"/>
      <c r="BJ112" s="788"/>
      <c r="BK112" s="788"/>
      <c r="BL112" s="788"/>
      <c r="BM112" s="788"/>
      <c r="BN112" s="788"/>
      <c r="BO112" s="788"/>
      <c r="BP112" s="789"/>
      <c r="BQ112" s="852">
        <v>4671690</v>
      </c>
      <c r="BR112" s="853"/>
      <c r="BS112" s="853"/>
      <c r="BT112" s="853"/>
      <c r="BU112" s="853"/>
      <c r="BV112" s="853">
        <v>4635658</v>
      </c>
      <c r="BW112" s="853"/>
      <c r="BX112" s="853"/>
      <c r="BY112" s="853"/>
      <c r="BZ112" s="853"/>
      <c r="CA112" s="853">
        <v>4498488</v>
      </c>
      <c r="CB112" s="853"/>
      <c r="CC112" s="853"/>
      <c r="CD112" s="853"/>
      <c r="CE112" s="853"/>
      <c r="CF112" s="911">
        <v>69.3</v>
      </c>
      <c r="CG112" s="912"/>
      <c r="CH112" s="912"/>
      <c r="CI112" s="912"/>
      <c r="CJ112" s="912"/>
      <c r="CK112" s="963"/>
      <c r="CL112" s="857"/>
      <c r="CM112" s="851" t="s">
        <v>423</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v>186686</v>
      </c>
      <c r="DH112" s="853"/>
      <c r="DI112" s="853"/>
      <c r="DJ112" s="853"/>
      <c r="DK112" s="853"/>
      <c r="DL112" s="853">
        <v>146146</v>
      </c>
      <c r="DM112" s="853"/>
      <c r="DN112" s="853"/>
      <c r="DO112" s="853"/>
      <c r="DP112" s="853"/>
      <c r="DQ112" s="853">
        <v>133419</v>
      </c>
      <c r="DR112" s="853"/>
      <c r="DS112" s="853"/>
      <c r="DT112" s="853"/>
      <c r="DU112" s="853"/>
      <c r="DV112" s="830">
        <v>2.1</v>
      </c>
      <c r="DW112" s="830"/>
      <c r="DX112" s="830"/>
      <c r="DY112" s="830"/>
      <c r="DZ112" s="831"/>
    </row>
    <row r="113" spans="1:130" s="218" customFormat="1" ht="26.25" customHeight="1" x14ac:dyDescent="0.2">
      <c r="A113" s="950"/>
      <c r="B113" s="951"/>
      <c r="C113" s="788" t="s">
        <v>424</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489256</v>
      </c>
      <c r="AB113" s="955"/>
      <c r="AC113" s="955"/>
      <c r="AD113" s="955"/>
      <c r="AE113" s="956"/>
      <c r="AF113" s="957">
        <v>421656</v>
      </c>
      <c r="AG113" s="955"/>
      <c r="AH113" s="955"/>
      <c r="AI113" s="955"/>
      <c r="AJ113" s="956"/>
      <c r="AK113" s="957">
        <v>371023</v>
      </c>
      <c r="AL113" s="955"/>
      <c r="AM113" s="955"/>
      <c r="AN113" s="955"/>
      <c r="AO113" s="956"/>
      <c r="AP113" s="958">
        <v>5.7</v>
      </c>
      <c r="AQ113" s="959"/>
      <c r="AR113" s="959"/>
      <c r="AS113" s="959"/>
      <c r="AT113" s="960"/>
      <c r="AU113" s="968"/>
      <c r="AV113" s="969"/>
      <c r="AW113" s="969"/>
      <c r="AX113" s="969"/>
      <c r="AY113" s="969"/>
      <c r="AZ113" s="851" t="s">
        <v>425</v>
      </c>
      <c r="BA113" s="788"/>
      <c r="BB113" s="788"/>
      <c r="BC113" s="788"/>
      <c r="BD113" s="788"/>
      <c r="BE113" s="788"/>
      <c r="BF113" s="788"/>
      <c r="BG113" s="788"/>
      <c r="BH113" s="788"/>
      <c r="BI113" s="788"/>
      <c r="BJ113" s="788"/>
      <c r="BK113" s="788"/>
      <c r="BL113" s="788"/>
      <c r="BM113" s="788"/>
      <c r="BN113" s="788"/>
      <c r="BO113" s="788"/>
      <c r="BP113" s="789"/>
      <c r="BQ113" s="852">
        <v>1767270</v>
      </c>
      <c r="BR113" s="853"/>
      <c r="BS113" s="853"/>
      <c r="BT113" s="853"/>
      <c r="BU113" s="853"/>
      <c r="BV113" s="853">
        <v>1598539</v>
      </c>
      <c r="BW113" s="853"/>
      <c r="BX113" s="853"/>
      <c r="BY113" s="853"/>
      <c r="BZ113" s="853"/>
      <c r="CA113" s="853">
        <v>1415295</v>
      </c>
      <c r="CB113" s="853"/>
      <c r="CC113" s="853"/>
      <c r="CD113" s="853"/>
      <c r="CE113" s="853"/>
      <c r="CF113" s="911">
        <v>21.8</v>
      </c>
      <c r="CG113" s="912"/>
      <c r="CH113" s="912"/>
      <c r="CI113" s="912"/>
      <c r="CJ113" s="912"/>
      <c r="CK113" s="963"/>
      <c r="CL113" s="857"/>
      <c r="CM113" s="851" t="s">
        <v>426</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2">
      <c r="A114" s="950"/>
      <c r="B114" s="951"/>
      <c r="C114" s="788" t="s">
        <v>427</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229763</v>
      </c>
      <c r="AB114" s="816"/>
      <c r="AC114" s="816"/>
      <c r="AD114" s="816"/>
      <c r="AE114" s="817"/>
      <c r="AF114" s="818">
        <v>238299</v>
      </c>
      <c r="AG114" s="816"/>
      <c r="AH114" s="816"/>
      <c r="AI114" s="816"/>
      <c r="AJ114" s="817"/>
      <c r="AK114" s="818">
        <v>236689</v>
      </c>
      <c r="AL114" s="816"/>
      <c r="AM114" s="816"/>
      <c r="AN114" s="816"/>
      <c r="AO114" s="817"/>
      <c r="AP114" s="860">
        <v>3.6</v>
      </c>
      <c r="AQ114" s="861"/>
      <c r="AR114" s="861"/>
      <c r="AS114" s="861"/>
      <c r="AT114" s="862"/>
      <c r="AU114" s="968"/>
      <c r="AV114" s="969"/>
      <c r="AW114" s="969"/>
      <c r="AX114" s="969"/>
      <c r="AY114" s="969"/>
      <c r="AZ114" s="851" t="s">
        <v>428</v>
      </c>
      <c r="BA114" s="788"/>
      <c r="BB114" s="788"/>
      <c r="BC114" s="788"/>
      <c r="BD114" s="788"/>
      <c r="BE114" s="788"/>
      <c r="BF114" s="788"/>
      <c r="BG114" s="788"/>
      <c r="BH114" s="788"/>
      <c r="BI114" s="788"/>
      <c r="BJ114" s="788"/>
      <c r="BK114" s="788"/>
      <c r="BL114" s="788"/>
      <c r="BM114" s="788"/>
      <c r="BN114" s="788"/>
      <c r="BO114" s="788"/>
      <c r="BP114" s="789"/>
      <c r="BQ114" s="852">
        <v>759596</v>
      </c>
      <c r="BR114" s="853"/>
      <c r="BS114" s="853"/>
      <c r="BT114" s="853"/>
      <c r="BU114" s="853"/>
      <c r="BV114" s="853">
        <v>617160</v>
      </c>
      <c r="BW114" s="853"/>
      <c r="BX114" s="853"/>
      <c r="BY114" s="853"/>
      <c r="BZ114" s="853"/>
      <c r="CA114" s="853">
        <v>454250</v>
      </c>
      <c r="CB114" s="853"/>
      <c r="CC114" s="853"/>
      <c r="CD114" s="853"/>
      <c r="CE114" s="853"/>
      <c r="CF114" s="911">
        <v>7</v>
      </c>
      <c r="CG114" s="912"/>
      <c r="CH114" s="912"/>
      <c r="CI114" s="912"/>
      <c r="CJ114" s="912"/>
      <c r="CK114" s="963"/>
      <c r="CL114" s="857"/>
      <c r="CM114" s="851" t="s">
        <v>429</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2">
      <c r="A115" s="950"/>
      <c r="B115" s="951"/>
      <c r="C115" s="788" t="s">
        <v>430</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26632</v>
      </c>
      <c r="AB115" s="955"/>
      <c r="AC115" s="955"/>
      <c r="AD115" s="955"/>
      <c r="AE115" s="956"/>
      <c r="AF115" s="957">
        <v>26632</v>
      </c>
      <c r="AG115" s="955"/>
      <c r="AH115" s="955"/>
      <c r="AI115" s="955"/>
      <c r="AJ115" s="956"/>
      <c r="AK115" s="957">
        <v>26632</v>
      </c>
      <c r="AL115" s="955"/>
      <c r="AM115" s="955"/>
      <c r="AN115" s="955"/>
      <c r="AO115" s="956"/>
      <c r="AP115" s="958">
        <v>0.4</v>
      </c>
      <c r="AQ115" s="959"/>
      <c r="AR115" s="959"/>
      <c r="AS115" s="959"/>
      <c r="AT115" s="960"/>
      <c r="AU115" s="968"/>
      <c r="AV115" s="969"/>
      <c r="AW115" s="969"/>
      <c r="AX115" s="969"/>
      <c r="AY115" s="969"/>
      <c r="AZ115" s="851" t="s">
        <v>431</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432</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2">
      <c r="A116" s="952"/>
      <c r="B116" s="953"/>
      <c r="C116" s="875" t="s">
        <v>433</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434</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435</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2">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436</v>
      </c>
      <c r="Z117" s="933"/>
      <c r="AA117" s="938">
        <v>1847706</v>
      </c>
      <c r="AB117" s="939"/>
      <c r="AC117" s="939"/>
      <c r="AD117" s="939"/>
      <c r="AE117" s="940"/>
      <c r="AF117" s="941">
        <v>1718429</v>
      </c>
      <c r="AG117" s="939"/>
      <c r="AH117" s="939"/>
      <c r="AI117" s="939"/>
      <c r="AJ117" s="940"/>
      <c r="AK117" s="941">
        <v>1607091</v>
      </c>
      <c r="AL117" s="939"/>
      <c r="AM117" s="939"/>
      <c r="AN117" s="939"/>
      <c r="AO117" s="940"/>
      <c r="AP117" s="942"/>
      <c r="AQ117" s="943"/>
      <c r="AR117" s="943"/>
      <c r="AS117" s="943"/>
      <c r="AT117" s="944"/>
      <c r="AU117" s="968"/>
      <c r="AV117" s="969"/>
      <c r="AW117" s="969"/>
      <c r="AX117" s="969"/>
      <c r="AY117" s="969"/>
      <c r="AZ117" s="899" t="s">
        <v>437</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438</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2">
      <c r="A118" s="931" t="s">
        <v>412</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409</v>
      </c>
      <c r="AB118" s="932"/>
      <c r="AC118" s="932"/>
      <c r="AD118" s="932"/>
      <c r="AE118" s="933"/>
      <c r="AF118" s="934" t="s">
        <v>410</v>
      </c>
      <c r="AG118" s="932"/>
      <c r="AH118" s="932"/>
      <c r="AI118" s="932"/>
      <c r="AJ118" s="933"/>
      <c r="AK118" s="934" t="s">
        <v>294</v>
      </c>
      <c r="AL118" s="932"/>
      <c r="AM118" s="932"/>
      <c r="AN118" s="932"/>
      <c r="AO118" s="933"/>
      <c r="AP118" s="935" t="s">
        <v>411</v>
      </c>
      <c r="AQ118" s="936"/>
      <c r="AR118" s="936"/>
      <c r="AS118" s="936"/>
      <c r="AT118" s="937"/>
      <c r="AU118" s="968"/>
      <c r="AV118" s="969"/>
      <c r="AW118" s="969"/>
      <c r="AX118" s="969"/>
      <c r="AY118" s="969"/>
      <c r="AZ118" s="874" t="s">
        <v>439</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440</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2">
      <c r="A119" s="854" t="s">
        <v>415</v>
      </c>
      <c r="B119" s="855"/>
      <c r="C119" s="896" t="s">
        <v>416</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441</v>
      </c>
      <c r="BP119" s="914"/>
      <c r="BQ119" s="915">
        <v>17318447</v>
      </c>
      <c r="BR119" s="881"/>
      <c r="BS119" s="881"/>
      <c r="BT119" s="881"/>
      <c r="BU119" s="881"/>
      <c r="BV119" s="881">
        <v>16196159</v>
      </c>
      <c r="BW119" s="881"/>
      <c r="BX119" s="881"/>
      <c r="BY119" s="881"/>
      <c r="BZ119" s="881"/>
      <c r="CA119" s="881">
        <v>15294939</v>
      </c>
      <c r="CB119" s="881"/>
      <c r="CC119" s="881"/>
      <c r="CD119" s="881"/>
      <c r="CE119" s="881"/>
      <c r="CF119" s="784"/>
      <c r="CG119" s="785"/>
      <c r="CH119" s="785"/>
      <c r="CI119" s="785"/>
      <c r="CJ119" s="870"/>
      <c r="CK119" s="964"/>
      <c r="CL119" s="859"/>
      <c r="CM119" s="874" t="s">
        <v>442</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2">
      <c r="A120" s="856"/>
      <c r="B120" s="857"/>
      <c r="C120" s="851" t="s">
        <v>419</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443</v>
      </c>
      <c r="AV120" s="917"/>
      <c r="AW120" s="917"/>
      <c r="AX120" s="917"/>
      <c r="AY120" s="918"/>
      <c r="AZ120" s="896" t="s">
        <v>444</v>
      </c>
      <c r="BA120" s="844"/>
      <c r="BB120" s="844"/>
      <c r="BC120" s="844"/>
      <c r="BD120" s="844"/>
      <c r="BE120" s="844"/>
      <c r="BF120" s="844"/>
      <c r="BG120" s="844"/>
      <c r="BH120" s="844"/>
      <c r="BI120" s="844"/>
      <c r="BJ120" s="844"/>
      <c r="BK120" s="844"/>
      <c r="BL120" s="844"/>
      <c r="BM120" s="844"/>
      <c r="BN120" s="844"/>
      <c r="BO120" s="844"/>
      <c r="BP120" s="845"/>
      <c r="BQ120" s="897">
        <v>3752240</v>
      </c>
      <c r="BR120" s="878"/>
      <c r="BS120" s="878"/>
      <c r="BT120" s="878"/>
      <c r="BU120" s="878"/>
      <c r="BV120" s="878">
        <v>3636937</v>
      </c>
      <c r="BW120" s="878"/>
      <c r="BX120" s="878"/>
      <c r="BY120" s="878"/>
      <c r="BZ120" s="878"/>
      <c r="CA120" s="878">
        <v>3345536</v>
      </c>
      <c r="CB120" s="878"/>
      <c r="CC120" s="878"/>
      <c r="CD120" s="878"/>
      <c r="CE120" s="878"/>
      <c r="CF120" s="902">
        <v>51.6</v>
      </c>
      <c r="CG120" s="903"/>
      <c r="CH120" s="903"/>
      <c r="CI120" s="903"/>
      <c r="CJ120" s="903"/>
      <c r="CK120" s="904" t="s">
        <v>445</v>
      </c>
      <c r="CL120" s="888"/>
      <c r="CM120" s="888"/>
      <c r="CN120" s="888"/>
      <c r="CO120" s="889"/>
      <c r="CP120" s="908" t="s">
        <v>394</v>
      </c>
      <c r="CQ120" s="909"/>
      <c r="CR120" s="909"/>
      <c r="CS120" s="909"/>
      <c r="CT120" s="909"/>
      <c r="CU120" s="909"/>
      <c r="CV120" s="909"/>
      <c r="CW120" s="909"/>
      <c r="CX120" s="909"/>
      <c r="CY120" s="909"/>
      <c r="CZ120" s="909"/>
      <c r="DA120" s="909"/>
      <c r="DB120" s="909"/>
      <c r="DC120" s="909"/>
      <c r="DD120" s="909"/>
      <c r="DE120" s="909"/>
      <c r="DF120" s="910"/>
      <c r="DG120" s="897">
        <v>4669694</v>
      </c>
      <c r="DH120" s="878"/>
      <c r="DI120" s="878"/>
      <c r="DJ120" s="878"/>
      <c r="DK120" s="878"/>
      <c r="DL120" s="878">
        <v>4635658</v>
      </c>
      <c r="DM120" s="878"/>
      <c r="DN120" s="878"/>
      <c r="DO120" s="878"/>
      <c r="DP120" s="878"/>
      <c r="DQ120" s="878">
        <v>4496661</v>
      </c>
      <c r="DR120" s="878"/>
      <c r="DS120" s="878"/>
      <c r="DT120" s="878"/>
      <c r="DU120" s="878"/>
      <c r="DV120" s="879">
        <v>69.3</v>
      </c>
      <c r="DW120" s="879"/>
      <c r="DX120" s="879"/>
      <c r="DY120" s="879"/>
      <c r="DZ120" s="880"/>
    </row>
    <row r="121" spans="1:130" s="218" customFormat="1" ht="26.25" customHeight="1" x14ac:dyDescent="0.2">
      <c r="A121" s="856"/>
      <c r="B121" s="857"/>
      <c r="C121" s="899" t="s">
        <v>446</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v>26632</v>
      </c>
      <c r="AB121" s="816"/>
      <c r="AC121" s="816"/>
      <c r="AD121" s="816"/>
      <c r="AE121" s="817"/>
      <c r="AF121" s="818">
        <v>26632</v>
      </c>
      <c r="AG121" s="816"/>
      <c r="AH121" s="816"/>
      <c r="AI121" s="816"/>
      <c r="AJ121" s="817"/>
      <c r="AK121" s="818">
        <v>26632</v>
      </c>
      <c r="AL121" s="816"/>
      <c r="AM121" s="816"/>
      <c r="AN121" s="816"/>
      <c r="AO121" s="817"/>
      <c r="AP121" s="860">
        <v>0.4</v>
      </c>
      <c r="AQ121" s="861"/>
      <c r="AR121" s="861"/>
      <c r="AS121" s="861"/>
      <c r="AT121" s="862"/>
      <c r="AU121" s="919"/>
      <c r="AV121" s="920"/>
      <c r="AW121" s="920"/>
      <c r="AX121" s="920"/>
      <c r="AY121" s="921"/>
      <c r="AZ121" s="851" t="s">
        <v>447</v>
      </c>
      <c r="BA121" s="788"/>
      <c r="BB121" s="788"/>
      <c r="BC121" s="788"/>
      <c r="BD121" s="788"/>
      <c r="BE121" s="788"/>
      <c r="BF121" s="788"/>
      <c r="BG121" s="788"/>
      <c r="BH121" s="788"/>
      <c r="BI121" s="788"/>
      <c r="BJ121" s="788"/>
      <c r="BK121" s="788"/>
      <c r="BL121" s="788"/>
      <c r="BM121" s="788"/>
      <c r="BN121" s="788"/>
      <c r="BO121" s="788"/>
      <c r="BP121" s="789"/>
      <c r="BQ121" s="852">
        <v>1796963</v>
      </c>
      <c r="BR121" s="853"/>
      <c r="BS121" s="853"/>
      <c r="BT121" s="853"/>
      <c r="BU121" s="853"/>
      <c r="BV121" s="853">
        <v>1828738</v>
      </c>
      <c r="BW121" s="853"/>
      <c r="BX121" s="853"/>
      <c r="BY121" s="853"/>
      <c r="BZ121" s="853"/>
      <c r="CA121" s="853">
        <v>1953129</v>
      </c>
      <c r="CB121" s="853"/>
      <c r="CC121" s="853"/>
      <c r="CD121" s="853"/>
      <c r="CE121" s="853"/>
      <c r="CF121" s="911">
        <v>30.1</v>
      </c>
      <c r="CG121" s="912"/>
      <c r="CH121" s="912"/>
      <c r="CI121" s="912"/>
      <c r="CJ121" s="912"/>
      <c r="CK121" s="905"/>
      <c r="CL121" s="891"/>
      <c r="CM121" s="891"/>
      <c r="CN121" s="891"/>
      <c r="CO121" s="892"/>
      <c r="CP121" s="871" t="s">
        <v>392</v>
      </c>
      <c r="CQ121" s="872"/>
      <c r="CR121" s="872"/>
      <c r="CS121" s="872"/>
      <c r="CT121" s="872"/>
      <c r="CU121" s="872"/>
      <c r="CV121" s="872"/>
      <c r="CW121" s="872"/>
      <c r="CX121" s="872"/>
      <c r="CY121" s="872"/>
      <c r="CZ121" s="872"/>
      <c r="DA121" s="872"/>
      <c r="DB121" s="872"/>
      <c r="DC121" s="872"/>
      <c r="DD121" s="872"/>
      <c r="DE121" s="872"/>
      <c r="DF121" s="873"/>
      <c r="DG121" s="852">
        <v>1996</v>
      </c>
      <c r="DH121" s="853"/>
      <c r="DI121" s="853"/>
      <c r="DJ121" s="853"/>
      <c r="DK121" s="853"/>
      <c r="DL121" s="853" t="s">
        <v>122</v>
      </c>
      <c r="DM121" s="853"/>
      <c r="DN121" s="853"/>
      <c r="DO121" s="853"/>
      <c r="DP121" s="853"/>
      <c r="DQ121" s="853">
        <v>1827</v>
      </c>
      <c r="DR121" s="853"/>
      <c r="DS121" s="853"/>
      <c r="DT121" s="853"/>
      <c r="DU121" s="853"/>
      <c r="DV121" s="830">
        <v>0</v>
      </c>
      <c r="DW121" s="830"/>
      <c r="DX121" s="830"/>
      <c r="DY121" s="830"/>
      <c r="DZ121" s="831"/>
    </row>
    <row r="122" spans="1:130" s="218" customFormat="1" ht="26.25" customHeight="1" x14ac:dyDescent="0.2">
      <c r="A122" s="856"/>
      <c r="B122" s="857"/>
      <c r="C122" s="851" t="s">
        <v>429</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448</v>
      </c>
      <c r="BA122" s="875"/>
      <c r="BB122" s="875"/>
      <c r="BC122" s="875"/>
      <c r="BD122" s="875"/>
      <c r="BE122" s="875"/>
      <c r="BF122" s="875"/>
      <c r="BG122" s="875"/>
      <c r="BH122" s="875"/>
      <c r="BI122" s="875"/>
      <c r="BJ122" s="875"/>
      <c r="BK122" s="875"/>
      <c r="BL122" s="875"/>
      <c r="BM122" s="875"/>
      <c r="BN122" s="875"/>
      <c r="BO122" s="875"/>
      <c r="BP122" s="876"/>
      <c r="BQ122" s="915">
        <v>10119235</v>
      </c>
      <c r="BR122" s="881"/>
      <c r="BS122" s="881"/>
      <c r="BT122" s="881"/>
      <c r="BU122" s="881"/>
      <c r="BV122" s="881">
        <v>9556071</v>
      </c>
      <c r="BW122" s="881"/>
      <c r="BX122" s="881"/>
      <c r="BY122" s="881"/>
      <c r="BZ122" s="881"/>
      <c r="CA122" s="881">
        <v>9053311</v>
      </c>
      <c r="CB122" s="881"/>
      <c r="CC122" s="881"/>
      <c r="CD122" s="881"/>
      <c r="CE122" s="881"/>
      <c r="CF122" s="882">
        <v>139.5</v>
      </c>
      <c r="CG122" s="883"/>
      <c r="CH122" s="883"/>
      <c r="CI122" s="883"/>
      <c r="CJ122" s="883"/>
      <c r="CK122" s="905"/>
      <c r="CL122" s="891"/>
      <c r="CM122" s="891"/>
      <c r="CN122" s="891"/>
      <c r="CO122" s="892"/>
      <c r="CP122" s="871" t="s">
        <v>390</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8" customFormat="1" ht="26.25" customHeight="1" x14ac:dyDescent="0.2">
      <c r="A123" s="856"/>
      <c r="B123" s="857"/>
      <c r="C123" s="851" t="s">
        <v>435</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449</v>
      </c>
      <c r="BP123" s="914"/>
      <c r="BQ123" s="868">
        <v>15668438</v>
      </c>
      <c r="BR123" s="869"/>
      <c r="BS123" s="869"/>
      <c r="BT123" s="869"/>
      <c r="BU123" s="869"/>
      <c r="BV123" s="869">
        <v>15021746</v>
      </c>
      <c r="BW123" s="869"/>
      <c r="BX123" s="869"/>
      <c r="BY123" s="869"/>
      <c r="BZ123" s="869"/>
      <c r="CA123" s="869">
        <v>14351976</v>
      </c>
      <c r="CB123" s="869"/>
      <c r="CC123" s="869"/>
      <c r="CD123" s="869"/>
      <c r="CE123" s="869"/>
      <c r="CF123" s="784"/>
      <c r="CG123" s="785"/>
      <c r="CH123" s="785"/>
      <c r="CI123" s="785"/>
      <c r="CJ123" s="870"/>
      <c r="CK123" s="905"/>
      <c r="CL123" s="891"/>
      <c r="CM123" s="891"/>
      <c r="CN123" s="891"/>
      <c r="CO123" s="892"/>
      <c r="CP123" s="871" t="s">
        <v>391</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5">
      <c r="A124" s="856"/>
      <c r="B124" s="857"/>
      <c r="C124" s="851" t="s">
        <v>438</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450</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26.8</v>
      </c>
      <c r="BR124" s="867"/>
      <c r="BS124" s="867"/>
      <c r="BT124" s="867"/>
      <c r="BU124" s="867"/>
      <c r="BV124" s="867">
        <v>18.7</v>
      </c>
      <c r="BW124" s="867"/>
      <c r="BX124" s="867"/>
      <c r="BY124" s="867"/>
      <c r="BZ124" s="867"/>
      <c r="CA124" s="867">
        <v>14.5</v>
      </c>
      <c r="CB124" s="867"/>
      <c r="CC124" s="867"/>
      <c r="CD124" s="867"/>
      <c r="CE124" s="867"/>
      <c r="CF124" s="762"/>
      <c r="CG124" s="763"/>
      <c r="CH124" s="763"/>
      <c r="CI124" s="763"/>
      <c r="CJ124" s="898"/>
      <c r="CK124" s="906"/>
      <c r="CL124" s="906"/>
      <c r="CM124" s="906"/>
      <c r="CN124" s="906"/>
      <c r="CO124" s="907"/>
      <c r="CP124" s="871" t="s">
        <v>451</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2">
      <c r="A125" s="856"/>
      <c r="B125" s="857"/>
      <c r="C125" s="851" t="s">
        <v>440</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452</v>
      </c>
      <c r="CL125" s="888"/>
      <c r="CM125" s="888"/>
      <c r="CN125" s="888"/>
      <c r="CO125" s="889"/>
      <c r="CP125" s="896" t="s">
        <v>453</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5">
      <c r="A126" s="856"/>
      <c r="B126" s="857"/>
      <c r="C126" s="851" t="s">
        <v>442</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454</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2">
      <c r="A127" s="858"/>
      <c r="B127" s="859"/>
      <c r="C127" s="874" t="s">
        <v>455</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456</v>
      </c>
      <c r="AY127" s="848"/>
      <c r="AZ127" s="848"/>
      <c r="BA127" s="848"/>
      <c r="BB127" s="848"/>
      <c r="BC127" s="848"/>
      <c r="BD127" s="848"/>
      <c r="BE127" s="849"/>
      <c r="BF127" s="847" t="s">
        <v>457</v>
      </c>
      <c r="BG127" s="848"/>
      <c r="BH127" s="848"/>
      <c r="BI127" s="848"/>
      <c r="BJ127" s="848"/>
      <c r="BK127" s="848"/>
      <c r="BL127" s="849"/>
      <c r="BM127" s="847" t="s">
        <v>458</v>
      </c>
      <c r="BN127" s="848"/>
      <c r="BO127" s="848"/>
      <c r="BP127" s="848"/>
      <c r="BQ127" s="848"/>
      <c r="BR127" s="848"/>
      <c r="BS127" s="849"/>
      <c r="BT127" s="847" t="s">
        <v>459</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460</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5">
      <c r="A128" s="832" t="s">
        <v>461</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462</v>
      </c>
      <c r="X128" s="834"/>
      <c r="Y128" s="834"/>
      <c r="Z128" s="835"/>
      <c r="AA128" s="836">
        <v>185213</v>
      </c>
      <c r="AB128" s="837"/>
      <c r="AC128" s="837"/>
      <c r="AD128" s="837"/>
      <c r="AE128" s="838"/>
      <c r="AF128" s="839">
        <v>169320</v>
      </c>
      <c r="AG128" s="837"/>
      <c r="AH128" s="837"/>
      <c r="AI128" s="837"/>
      <c r="AJ128" s="838"/>
      <c r="AK128" s="839">
        <v>182028</v>
      </c>
      <c r="AL128" s="837"/>
      <c r="AM128" s="837"/>
      <c r="AN128" s="837"/>
      <c r="AO128" s="838"/>
      <c r="AP128" s="840"/>
      <c r="AQ128" s="841"/>
      <c r="AR128" s="841"/>
      <c r="AS128" s="841"/>
      <c r="AT128" s="842"/>
      <c r="AU128" s="220"/>
      <c r="AV128" s="220"/>
      <c r="AW128" s="220"/>
      <c r="AX128" s="843" t="s">
        <v>463</v>
      </c>
      <c r="AY128" s="844"/>
      <c r="AZ128" s="844"/>
      <c r="BA128" s="844"/>
      <c r="BB128" s="844"/>
      <c r="BC128" s="844"/>
      <c r="BD128" s="844"/>
      <c r="BE128" s="845"/>
      <c r="BF128" s="822" t="s">
        <v>122</v>
      </c>
      <c r="BG128" s="823"/>
      <c r="BH128" s="823"/>
      <c r="BI128" s="823"/>
      <c r="BJ128" s="823"/>
      <c r="BK128" s="823"/>
      <c r="BL128" s="846"/>
      <c r="BM128" s="822">
        <v>13.94</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464</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2">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465</v>
      </c>
      <c r="X129" s="813"/>
      <c r="Y129" s="813"/>
      <c r="Z129" s="814"/>
      <c r="AA129" s="815">
        <v>7138903</v>
      </c>
      <c r="AB129" s="816"/>
      <c r="AC129" s="816"/>
      <c r="AD129" s="816"/>
      <c r="AE129" s="817"/>
      <c r="AF129" s="818">
        <v>7133248</v>
      </c>
      <c r="AG129" s="816"/>
      <c r="AH129" s="816"/>
      <c r="AI129" s="816"/>
      <c r="AJ129" s="817"/>
      <c r="AK129" s="818">
        <v>7331211</v>
      </c>
      <c r="AL129" s="816"/>
      <c r="AM129" s="816"/>
      <c r="AN129" s="816"/>
      <c r="AO129" s="817"/>
      <c r="AP129" s="819"/>
      <c r="AQ129" s="820"/>
      <c r="AR129" s="820"/>
      <c r="AS129" s="820"/>
      <c r="AT129" s="821"/>
      <c r="AU129" s="221"/>
      <c r="AV129" s="221"/>
      <c r="AW129" s="221"/>
      <c r="AX129" s="787" t="s">
        <v>466</v>
      </c>
      <c r="AY129" s="788"/>
      <c r="AZ129" s="788"/>
      <c r="BA129" s="788"/>
      <c r="BB129" s="788"/>
      <c r="BC129" s="788"/>
      <c r="BD129" s="788"/>
      <c r="BE129" s="789"/>
      <c r="BF129" s="806" t="s">
        <v>122</v>
      </c>
      <c r="BG129" s="807"/>
      <c r="BH129" s="807"/>
      <c r="BI129" s="807"/>
      <c r="BJ129" s="807"/>
      <c r="BK129" s="807"/>
      <c r="BL129" s="808"/>
      <c r="BM129" s="806">
        <v>18.940000000000001</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810" t="s">
        <v>467</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468</v>
      </c>
      <c r="X130" s="813"/>
      <c r="Y130" s="813"/>
      <c r="Z130" s="814"/>
      <c r="AA130" s="815">
        <v>985039</v>
      </c>
      <c r="AB130" s="816"/>
      <c r="AC130" s="816"/>
      <c r="AD130" s="816"/>
      <c r="AE130" s="817"/>
      <c r="AF130" s="818">
        <v>861632</v>
      </c>
      <c r="AG130" s="816"/>
      <c r="AH130" s="816"/>
      <c r="AI130" s="816"/>
      <c r="AJ130" s="817"/>
      <c r="AK130" s="818">
        <v>841806</v>
      </c>
      <c r="AL130" s="816"/>
      <c r="AM130" s="816"/>
      <c r="AN130" s="816"/>
      <c r="AO130" s="817"/>
      <c r="AP130" s="819"/>
      <c r="AQ130" s="820"/>
      <c r="AR130" s="820"/>
      <c r="AS130" s="820"/>
      <c r="AT130" s="821"/>
      <c r="AU130" s="221"/>
      <c r="AV130" s="221"/>
      <c r="AW130" s="221"/>
      <c r="AX130" s="787" t="s">
        <v>469</v>
      </c>
      <c r="AY130" s="788"/>
      <c r="AZ130" s="788"/>
      <c r="BA130" s="788"/>
      <c r="BB130" s="788"/>
      <c r="BC130" s="788"/>
      <c r="BD130" s="788"/>
      <c r="BE130" s="789"/>
      <c r="BF130" s="790">
        <v>10.3</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470</v>
      </c>
      <c r="X131" s="797"/>
      <c r="Y131" s="797"/>
      <c r="Z131" s="798"/>
      <c r="AA131" s="799">
        <v>6153864</v>
      </c>
      <c r="AB131" s="800"/>
      <c r="AC131" s="800"/>
      <c r="AD131" s="800"/>
      <c r="AE131" s="801"/>
      <c r="AF131" s="802">
        <v>6271616</v>
      </c>
      <c r="AG131" s="800"/>
      <c r="AH131" s="800"/>
      <c r="AI131" s="800"/>
      <c r="AJ131" s="801"/>
      <c r="AK131" s="802">
        <v>6489405</v>
      </c>
      <c r="AL131" s="800"/>
      <c r="AM131" s="800"/>
      <c r="AN131" s="800"/>
      <c r="AO131" s="801"/>
      <c r="AP131" s="803"/>
      <c r="AQ131" s="804"/>
      <c r="AR131" s="804"/>
      <c r="AS131" s="804"/>
      <c r="AT131" s="805"/>
      <c r="AU131" s="221"/>
      <c r="AV131" s="221"/>
      <c r="AW131" s="221"/>
      <c r="AX131" s="765" t="s">
        <v>471</v>
      </c>
      <c r="AY131" s="766"/>
      <c r="AZ131" s="766"/>
      <c r="BA131" s="766"/>
      <c r="BB131" s="766"/>
      <c r="BC131" s="766"/>
      <c r="BD131" s="766"/>
      <c r="BE131" s="767"/>
      <c r="BF131" s="768">
        <v>14.5</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74" t="s">
        <v>472</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473</v>
      </c>
      <c r="W132" s="778"/>
      <c r="X132" s="778"/>
      <c r="Y132" s="778"/>
      <c r="Z132" s="779"/>
      <c r="AA132" s="780">
        <v>11.00859558</v>
      </c>
      <c r="AB132" s="781"/>
      <c r="AC132" s="781"/>
      <c r="AD132" s="781"/>
      <c r="AE132" s="782"/>
      <c r="AF132" s="783">
        <v>10.961720229999999</v>
      </c>
      <c r="AG132" s="781"/>
      <c r="AH132" s="781"/>
      <c r="AI132" s="781"/>
      <c r="AJ132" s="782"/>
      <c r="AK132" s="783">
        <v>8.9878377379999996</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474</v>
      </c>
      <c r="W133" s="757"/>
      <c r="X133" s="757"/>
      <c r="Y133" s="757"/>
      <c r="Z133" s="758"/>
      <c r="AA133" s="759">
        <v>10.5</v>
      </c>
      <c r="AB133" s="760"/>
      <c r="AC133" s="760"/>
      <c r="AD133" s="760"/>
      <c r="AE133" s="761"/>
      <c r="AF133" s="759">
        <v>10.7</v>
      </c>
      <c r="AG133" s="760"/>
      <c r="AH133" s="760"/>
      <c r="AI133" s="760"/>
      <c r="AJ133" s="761"/>
      <c r="AK133" s="759">
        <v>10.3</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QXhOHaeQqNDwPlRpGzt1SpqZCINbb67izU0t2wkQuO0L20s7DCZvfZ2gMoNGY0OaNpn2R8Kx7ip2DvetGAwGjA==" saltValue="NwLaCLL12TrSGYTJiYXdE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475</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Sgm4hj+iJxDFYloibK2z2AgWjvITqDDfUqjqNsIFVzJZgDEk/uXv8H8Amd2uQS/VkAe5Jx0/6CBle6rpgzi88Q==" saltValue="i2aZ7Pn10F8ViWYzEuv0z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rt8cNIDunT2A5xe572sI6PmARe0Fpl1ciFC5Xpp4c4vtwYUT7bOhlZzi60T/9Rtm/xRb23n+QGOCqb6/BWNK6g==" saltValue="YRGy7SRUuJWQUIvnAwpEt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478</v>
      </c>
      <c r="AP7" s="260"/>
      <c r="AQ7" s="261" t="s">
        <v>479</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480</v>
      </c>
      <c r="AQ8" s="267" t="s">
        <v>481</v>
      </c>
      <c r="AR8" s="268" t="s">
        <v>482</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483</v>
      </c>
      <c r="AL9" s="1167"/>
      <c r="AM9" s="1167"/>
      <c r="AN9" s="1168"/>
      <c r="AO9" s="269">
        <v>2317507</v>
      </c>
      <c r="AP9" s="269">
        <v>80013</v>
      </c>
      <c r="AQ9" s="270">
        <v>83961</v>
      </c>
      <c r="AR9" s="271">
        <v>-4.7</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484</v>
      </c>
      <c r="AL10" s="1167"/>
      <c r="AM10" s="1167"/>
      <c r="AN10" s="1168"/>
      <c r="AO10" s="272">
        <v>209083</v>
      </c>
      <c r="AP10" s="272">
        <v>7219</v>
      </c>
      <c r="AQ10" s="273">
        <v>9090</v>
      </c>
      <c r="AR10" s="274">
        <v>-20.6</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485</v>
      </c>
      <c r="AL11" s="1167"/>
      <c r="AM11" s="1167"/>
      <c r="AN11" s="1168"/>
      <c r="AO11" s="272">
        <v>31695</v>
      </c>
      <c r="AP11" s="272">
        <v>1094</v>
      </c>
      <c r="AQ11" s="273">
        <v>842</v>
      </c>
      <c r="AR11" s="274">
        <v>29.9</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486</v>
      </c>
      <c r="AL12" s="1167"/>
      <c r="AM12" s="1167"/>
      <c r="AN12" s="1168"/>
      <c r="AO12" s="272" t="s">
        <v>487</v>
      </c>
      <c r="AP12" s="272" t="s">
        <v>487</v>
      </c>
      <c r="AQ12" s="273">
        <v>5</v>
      </c>
      <c r="AR12" s="274" t="s">
        <v>487</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488</v>
      </c>
      <c r="AL13" s="1167"/>
      <c r="AM13" s="1167"/>
      <c r="AN13" s="1168"/>
      <c r="AO13" s="272">
        <v>68970</v>
      </c>
      <c r="AP13" s="272">
        <v>2381</v>
      </c>
      <c r="AQ13" s="273">
        <v>2396</v>
      </c>
      <c r="AR13" s="274">
        <v>-0.6</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489</v>
      </c>
      <c r="AL14" s="1167"/>
      <c r="AM14" s="1167"/>
      <c r="AN14" s="1168"/>
      <c r="AO14" s="272">
        <v>90429</v>
      </c>
      <c r="AP14" s="272">
        <v>3122</v>
      </c>
      <c r="AQ14" s="273">
        <v>1197</v>
      </c>
      <c r="AR14" s="274">
        <v>160.80000000000001</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490</v>
      </c>
      <c r="AL15" s="1170"/>
      <c r="AM15" s="1170"/>
      <c r="AN15" s="1171"/>
      <c r="AO15" s="272">
        <v>-119114</v>
      </c>
      <c r="AP15" s="272">
        <v>-4112</v>
      </c>
      <c r="AQ15" s="273">
        <v>-4989</v>
      </c>
      <c r="AR15" s="274">
        <v>-17.600000000000001</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2598570</v>
      </c>
      <c r="AP16" s="272">
        <v>89717</v>
      </c>
      <c r="AQ16" s="273">
        <v>92501</v>
      </c>
      <c r="AR16" s="274">
        <v>-3</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495</v>
      </c>
      <c r="AL21" s="1173"/>
      <c r="AM21" s="1173"/>
      <c r="AN21" s="1174"/>
      <c r="AO21" s="285">
        <v>7.73</v>
      </c>
      <c r="AP21" s="286">
        <v>7.91</v>
      </c>
      <c r="AQ21" s="287">
        <v>-0.18</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496</v>
      </c>
      <c r="AL22" s="1173"/>
      <c r="AM22" s="1173"/>
      <c r="AN22" s="1174"/>
      <c r="AO22" s="290">
        <v>95.2</v>
      </c>
      <c r="AP22" s="291">
        <v>97.2</v>
      </c>
      <c r="AQ22" s="292">
        <v>-2</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65" t="s">
        <v>497</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ht="13.2" x14ac:dyDescent="0.2">
      <c r="A27" s="297"/>
      <c r="AO27" s="250"/>
      <c r="AP27" s="250"/>
      <c r="AQ27" s="250"/>
      <c r="AR27" s="250"/>
      <c r="AS27" s="250"/>
      <c r="AT27" s="250"/>
    </row>
    <row r="28" spans="1:46" ht="16.2" x14ac:dyDescent="0.2">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478</v>
      </c>
      <c r="AP30" s="260"/>
      <c r="AQ30" s="261" t="s">
        <v>479</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480</v>
      </c>
      <c r="AQ31" s="267" t="s">
        <v>481</v>
      </c>
      <c r="AR31" s="268" t="s">
        <v>482</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500</v>
      </c>
      <c r="AL32" s="1157"/>
      <c r="AM32" s="1157"/>
      <c r="AN32" s="1158"/>
      <c r="AO32" s="300">
        <v>972747</v>
      </c>
      <c r="AP32" s="300">
        <v>33585</v>
      </c>
      <c r="AQ32" s="301">
        <v>33492</v>
      </c>
      <c r="AR32" s="302">
        <v>0.3</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501</v>
      </c>
      <c r="AL33" s="1157"/>
      <c r="AM33" s="1157"/>
      <c r="AN33" s="1158"/>
      <c r="AO33" s="300" t="s">
        <v>487</v>
      </c>
      <c r="AP33" s="300" t="s">
        <v>487</v>
      </c>
      <c r="AQ33" s="301" t="s">
        <v>487</v>
      </c>
      <c r="AR33" s="302" t="s">
        <v>487</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502</v>
      </c>
      <c r="AL34" s="1157"/>
      <c r="AM34" s="1157"/>
      <c r="AN34" s="1158"/>
      <c r="AO34" s="300" t="s">
        <v>487</v>
      </c>
      <c r="AP34" s="300" t="s">
        <v>487</v>
      </c>
      <c r="AQ34" s="301" t="s">
        <v>487</v>
      </c>
      <c r="AR34" s="302" t="s">
        <v>487</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503</v>
      </c>
      <c r="AL35" s="1157"/>
      <c r="AM35" s="1157"/>
      <c r="AN35" s="1158"/>
      <c r="AO35" s="300">
        <v>371023</v>
      </c>
      <c r="AP35" s="300">
        <v>12810</v>
      </c>
      <c r="AQ35" s="301">
        <v>10423</v>
      </c>
      <c r="AR35" s="302">
        <v>22.9</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504</v>
      </c>
      <c r="AL36" s="1157"/>
      <c r="AM36" s="1157"/>
      <c r="AN36" s="1158"/>
      <c r="AO36" s="300">
        <v>236689</v>
      </c>
      <c r="AP36" s="300">
        <v>8172</v>
      </c>
      <c r="AQ36" s="301">
        <v>3289</v>
      </c>
      <c r="AR36" s="302">
        <v>148.5</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505</v>
      </c>
      <c r="AL37" s="1157"/>
      <c r="AM37" s="1157"/>
      <c r="AN37" s="1158"/>
      <c r="AO37" s="300">
        <v>26632</v>
      </c>
      <c r="AP37" s="300">
        <v>919</v>
      </c>
      <c r="AQ37" s="301">
        <v>152</v>
      </c>
      <c r="AR37" s="302">
        <v>504.6</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506</v>
      </c>
      <c r="AL38" s="1160"/>
      <c r="AM38" s="1160"/>
      <c r="AN38" s="1161"/>
      <c r="AO38" s="303" t="s">
        <v>487</v>
      </c>
      <c r="AP38" s="303" t="s">
        <v>487</v>
      </c>
      <c r="AQ38" s="304">
        <v>2</v>
      </c>
      <c r="AR38" s="292" t="s">
        <v>487</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507</v>
      </c>
      <c r="AL39" s="1160"/>
      <c r="AM39" s="1160"/>
      <c r="AN39" s="1161"/>
      <c r="AO39" s="300">
        <v>-182028</v>
      </c>
      <c r="AP39" s="300">
        <v>-6285</v>
      </c>
      <c r="AQ39" s="301">
        <v>-2605</v>
      </c>
      <c r="AR39" s="302">
        <v>141.30000000000001</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508</v>
      </c>
      <c r="AL40" s="1157"/>
      <c r="AM40" s="1157"/>
      <c r="AN40" s="1158"/>
      <c r="AO40" s="300">
        <v>-841806</v>
      </c>
      <c r="AP40" s="300">
        <v>-29064</v>
      </c>
      <c r="AQ40" s="301">
        <v>-28956</v>
      </c>
      <c r="AR40" s="302">
        <v>0.4</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583257</v>
      </c>
      <c r="AP41" s="300">
        <v>20137</v>
      </c>
      <c r="AQ41" s="301">
        <v>15797</v>
      </c>
      <c r="AR41" s="302">
        <v>27.5</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478</v>
      </c>
      <c r="AN49" s="1151" t="s">
        <v>511</v>
      </c>
      <c r="AO49" s="1152"/>
      <c r="AP49" s="1152"/>
      <c r="AQ49" s="1152"/>
      <c r="AR49" s="1153"/>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512</v>
      </c>
      <c r="AO50" s="317" t="s">
        <v>513</v>
      </c>
      <c r="AP50" s="318" t="s">
        <v>514</v>
      </c>
      <c r="AQ50" s="319" t="s">
        <v>515</v>
      </c>
      <c r="AR50" s="320" t="s">
        <v>516</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1160829</v>
      </c>
      <c r="AN51" s="322">
        <v>39456</v>
      </c>
      <c r="AO51" s="323">
        <v>34.4</v>
      </c>
      <c r="AP51" s="324">
        <v>53895</v>
      </c>
      <c r="AQ51" s="325">
        <v>-8.8000000000000007</v>
      </c>
      <c r="AR51" s="326">
        <v>43.2</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904399</v>
      </c>
      <c r="AN52" s="330">
        <v>30740</v>
      </c>
      <c r="AO52" s="331">
        <v>34.299999999999997</v>
      </c>
      <c r="AP52" s="332">
        <v>31224</v>
      </c>
      <c r="AQ52" s="333">
        <v>4.4000000000000004</v>
      </c>
      <c r="AR52" s="334">
        <v>29.9</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1039986</v>
      </c>
      <c r="AN53" s="322">
        <v>35579</v>
      </c>
      <c r="AO53" s="323">
        <v>-9.8000000000000007</v>
      </c>
      <c r="AP53" s="324">
        <v>56181</v>
      </c>
      <c r="AQ53" s="325">
        <v>4.2</v>
      </c>
      <c r="AR53" s="326">
        <v>-14</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535181</v>
      </c>
      <c r="AN54" s="330">
        <v>18309</v>
      </c>
      <c r="AO54" s="331">
        <v>-40.4</v>
      </c>
      <c r="AP54" s="332">
        <v>32039</v>
      </c>
      <c r="AQ54" s="333">
        <v>2.6</v>
      </c>
      <c r="AR54" s="334">
        <v>-43</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705612</v>
      </c>
      <c r="AN55" s="322">
        <v>24094</v>
      </c>
      <c r="AO55" s="323">
        <v>-32.299999999999997</v>
      </c>
      <c r="AP55" s="324">
        <v>47730</v>
      </c>
      <c r="AQ55" s="325">
        <v>-15</v>
      </c>
      <c r="AR55" s="326">
        <v>-17.3</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399185</v>
      </c>
      <c r="AN56" s="330">
        <v>13631</v>
      </c>
      <c r="AO56" s="331">
        <v>-25.6</v>
      </c>
      <c r="AP56" s="332">
        <v>26378</v>
      </c>
      <c r="AQ56" s="333">
        <v>-17.7</v>
      </c>
      <c r="AR56" s="334">
        <v>-7.9</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986720</v>
      </c>
      <c r="AN57" s="322">
        <v>33728</v>
      </c>
      <c r="AO57" s="323">
        <v>40</v>
      </c>
      <c r="AP57" s="324">
        <v>61921</v>
      </c>
      <c r="AQ57" s="325">
        <v>29.7</v>
      </c>
      <c r="AR57" s="326">
        <v>10.3</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642686</v>
      </c>
      <c r="AN58" s="330">
        <v>21968</v>
      </c>
      <c r="AO58" s="331">
        <v>61.2</v>
      </c>
      <c r="AP58" s="332">
        <v>34719</v>
      </c>
      <c r="AQ58" s="333">
        <v>31.6</v>
      </c>
      <c r="AR58" s="334">
        <v>29.6</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1380150</v>
      </c>
      <c r="AN59" s="322">
        <v>47651</v>
      </c>
      <c r="AO59" s="323">
        <v>41.3</v>
      </c>
      <c r="AP59" s="324">
        <v>62764</v>
      </c>
      <c r="AQ59" s="325">
        <v>1.4</v>
      </c>
      <c r="AR59" s="326">
        <v>39.9</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890451</v>
      </c>
      <c r="AN60" s="330">
        <v>30743</v>
      </c>
      <c r="AO60" s="331">
        <v>39.9</v>
      </c>
      <c r="AP60" s="332">
        <v>36476</v>
      </c>
      <c r="AQ60" s="333">
        <v>5.0999999999999996</v>
      </c>
      <c r="AR60" s="334">
        <v>34.799999999999997</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1054659</v>
      </c>
      <c r="AN61" s="337">
        <v>36102</v>
      </c>
      <c r="AO61" s="338">
        <v>14.7</v>
      </c>
      <c r="AP61" s="339">
        <v>56498</v>
      </c>
      <c r="AQ61" s="340">
        <v>2.2999999999999998</v>
      </c>
      <c r="AR61" s="326">
        <v>12.4</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674380</v>
      </c>
      <c r="AN62" s="330">
        <v>23078</v>
      </c>
      <c r="AO62" s="331">
        <v>13.9</v>
      </c>
      <c r="AP62" s="332">
        <v>32167</v>
      </c>
      <c r="AQ62" s="333">
        <v>5.2</v>
      </c>
      <c r="AR62" s="334">
        <v>8.6999999999999993</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bA5YsiZL4GbE7k5lmESK6ka/W7DB2625JKqDl6RwdeNq7MlBuVcNYot774KOT9qGOdmADRIuui0RLUN05sYpNQ==" saltValue="UwMQ69WT6XpxdzYL56DH4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475</v>
      </c>
    </row>
    <row r="121" spans="125:125" ht="13.5" hidden="1" customHeight="1" x14ac:dyDescent="0.2">
      <c r="DU121" s="247"/>
    </row>
  </sheetData>
  <sheetProtection algorithmName="SHA-512" hashValue="w64oDX7rY9lVGnyOQbA7P5De7a8cQ8y4MeoXwJpvBth/iiCuZF0fXn8Ch+q/AH2omfuz5BLuWFga5g/6U3ZIMw==" saltValue="nboMB+wq0H856pX2arp3Y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475</v>
      </c>
    </row>
  </sheetData>
  <sheetProtection algorithmName="SHA-512" hashValue="18cxZxDOfVPGHu8Bqvqs4jl9ZLxFBWw8JCibq9Q3ffOndV5eyn/l84fcZjlh6JJdx6+5CLX6WNDDpqViZUNmOQ==" saltValue="tV2j2SgIunA4xg6o402fO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99" zoomScaleNormal="99"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75" t="s">
        <v>3</v>
      </c>
      <c r="D47" s="1175"/>
      <c r="E47" s="1176"/>
      <c r="F47" s="11">
        <v>22.06</v>
      </c>
      <c r="G47" s="12">
        <v>23.36</v>
      </c>
      <c r="H47" s="12">
        <v>28.54</v>
      </c>
      <c r="I47" s="12">
        <v>26.93</v>
      </c>
      <c r="J47" s="13">
        <v>18.5</v>
      </c>
    </row>
    <row r="48" spans="2:10" ht="57.75" customHeight="1" x14ac:dyDescent="0.2">
      <c r="B48" s="14"/>
      <c r="C48" s="1177" t="s">
        <v>4</v>
      </c>
      <c r="D48" s="1177"/>
      <c r="E48" s="1178"/>
      <c r="F48" s="15">
        <v>6.38</v>
      </c>
      <c r="G48" s="16">
        <v>16.45</v>
      </c>
      <c r="H48" s="16">
        <v>14.38</v>
      </c>
      <c r="I48" s="16">
        <v>7.8</v>
      </c>
      <c r="J48" s="17">
        <v>12.86</v>
      </c>
    </row>
    <row r="49" spans="2:10" ht="57.75" customHeight="1" thickBot="1" x14ac:dyDescent="0.25">
      <c r="B49" s="18"/>
      <c r="C49" s="1179" t="s">
        <v>5</v>
      </c>
      <c r="D49" s="1179"/>
      <c r="E49" s="1180"/>
      <c r="F49" s="19" t="s">
        <v>530</v>
      </c>
      <c r="G49" s="20">
        <v>13.08</v>
      </c>
      <c r="H49" s="20">
        <v>2.41</v>
      </c>
      <c r="I49" s="20" t="s">
        <v>531</v>
      </c>
      <c r="J49" s="21" t="s">
        <v>532</v>
      </c>
    </row>
    <row r="50" spans="2:10" ht="13.2" x14ac:dyDescent="0.2"/>
  </sheetData>
  <sheetProtection algorithmName="SHA-512" hashValue="eG67Yg0wUHqQzj9SNrCmj8b4/K+o0RKsK821il20QwrbwQAeysNOL8jPBPgWOTGs/gkQESxnQe0Yzf3CAqu98A==" saltValue="hS2nXqjkS273hpV7JqBAA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election activeCell="M32" sqref="M32"/>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87" t="s">
        <v>533</v>
      </c>
      <c r="D34" s="1187"/>
      <c r="E34" s="1188"/>
      <c r="F34" s="32">
        <v>6.38</v>
      </c>
      <c r="G34" s="33">
        <v>16.440000000000001</v>
      </c>
      <c r="H34" s="33">
        <v>14.38</v>
      </c>
      <c r="I34" s="33">
        <v>7.8</v>
      </c>
      <c r="J34" s="34">
        <v>12.85</v>
      </c>
      <c r="K34" s="22"/>
      <c r="L34" s="22"/>
      <c r="M34" s="22"/>
      <c r="N34" s="22"/>
      <c r="O34" s="22"/>
      <c r="P34" s="22"/>
    </row>
    <row r="35" spans="1:16" ht="39" customHeight="1" x14ac:dyDescent="0.2">
      <c r="A35" s="22"/>
      <c r="B35" s="35"/>
      <c r="C35" s="1181" t="s">
        <v>534</v>
      </c>
      <c r="D35" s="1182"/>
      <c r="E35" s="1183"/>
      <c r="F35" s="36">
        <v>9.07</v>
      </c>
      <c r="G35" s="37">
        <v>8.81</v>
      </c>
      <c r="H35" s="37">
        <v>9.01</v>
      </c>
      <c r="I35" s="37">
        <v>8.83</v>
      </c>
      <c r="J35" s="38">
        <v>9.1199999999999992</v>
      </c>
      <c r="K35" s="22"/>
      <c r="L35" s="22"/>
      <c r="M35" s="22"/>
      <c r="N35" s="22"/>
      <c r="O35" s="22"/>
      <c r="P35" s="22"/>
    </row>
    <row r="36" spans="1:16" ht="39" customHeight="1" x14ac:dyDescent="0.2">
      <c r="A36" s="22"/>
      <c r="B36" s="35"/>
      <c r="C36" s="1181" t="s">
        <v>535</v>
      </c>
      <c r="D36" s="1182"/>
      <c r="E36" s="1183"/>
      <c r="F36" s="36">
        <v>1.86</v>
      </c>
      <c r="G36" s="37">
        <v>1.37</v>
      </c>
      <c r="H36" s="37">
        <v>1.27</v>
      </c>
      <c r="I36" s="37">
        <v>1.31</v>
      </c>
      <c r="J36" s="38">
        <v>1.34</v>
      </c>
      <c r="K36" s="22"/>
      <c r="L36" s="22"/>
      <c r="M36" s="22"/>
      <c r="N36" s="22"/>
      <c r="O36" s="22"/>
      <c r="P36" s="22"/>
    </row>
    <row r="37" spans="1:16" ht="39" customHeight="1" x14ac:dyDescent="0.2">
      <c r="A37" s="22"/>
      <c r="B37" s="35"/>
      <c r="C37" s="1181" t="s">
        <v>536</v>
      </c>
      <c r="D37" s="1182"/>
      <c r="E37" s="1183"/>
      <c r="F37" s="36">
        <v>0.96</v>
      </c>
      <c r="G37" s="37">
        <v>0.91</v>
      </c>
      <c r="H37" s="37">
        <v>0.8</v>
      </c>
      <c r="I37" s="37">
        <v>0.83</v>
      </c>
      <c r="J37" s="38">
        <v>0.62</v>
      </c>
      <c r="K37" s="22"/>
      <c r="L37" s="22"/>
      <c r="M37" s="22"/>
      <c r="N37" s="22"/>
      <c r="O37" s="22"/>
      <c r="P37" s="22"/>
    </row>
    <row r="38" spans="1:16" ht="39" customHeight="1" x14ac:dyDescent="0.2">
      <c r="A38" s="22"/>
      <c r="B38" s="35"/>
      <c r="C38" s="1181" t="s">
        <v>537</v>
      </c>
      <c r="D38" s="1182"/>
      <c r="E38" s="1183"/>
      <c r="F38" s="36">
        <v>1.08</v>
      </c>
      <c r="G38" s="37">
        <v>1.1100000000000001</v>
      </c>
      <c r="H38" s="37">
        <v>0.63</v>
      </c>
      <c r="I38" s="37">
        <v>0.47</v>
      </c>
      <c r="J38" s="38">
        <v>0.34</v>
      </c>
      <c r="K38" s="22"/>
      <c r="L38" s="22"/>
      <c r="M38" s="22"/>
      <c r="N38" s="22"/>
      <c r="O38" s="22"/>
      <c r="P38" s="22"/>
    </row>
    <row r="39" spans="1:16" ht="39" customHeight="1" x14ac:dyDescent="0.2">
      <c r="A39" s="22"/>
      <c r="B39" s="35"/>
      <c r="C39" s="1181" t="s">
        <v>538</v>
      </c>
      <c r="D39" s="1182"/>
      <c r="E39" s="1183"/>
      <c r="F39" s="36">
        <v>0</v>
      </c>
      <c r="G39" s="37">
        <v>0.01</v>
      </c>
      <c r="H39" s="37">
        <v>0</v>
      </c>
      <c r="I39" s="37">
        <v>0.01</v>
      </c>
      <c r="J39" s="38">
        <v>0.02</v>
      </c>
      <c r="K39" s="22"/>
      <c r="L39" s="22"/>
      <c r="M39" s="22"/>
      <c r="N39" s="22"/>
      <c r="O39" s="22"/>
      <c r="P39" s="22"/>
    </row>
    <row r="40" spans="1:16" ht="39" customHeight="1" x14ac:dyDescent="0.2">
      <c r="A40" s="22"/>
      <c r="B40" s="35"/>
      <c r="C40" s="1181" t="s">
        <v>539</v>
      </c>
      <c r="D40" s="1182"/>
      <c r="E40" s="1183"/>
      <c r="F40" s="36">
        <v>0</v>
      </c>
      <c r="G40" s="37">
        <v>0</v>
      </c>
      <c r="H40" s="37">
        <v>0</v>
      </c>
      <c r="I40" s="37">
        <v>0</v>
      </c>
      <c r="J40" s="38">
        <v>0</v>
      </c>
      <c r="K40" s="22"/>
      <c r="L40" s="22"/>
      <c r="M40" s="22"/>
      <c r="N40" s="22"/>
      <c r="O40" s="22"/>
      <c r="P40" s="22"/>
    </row>
    <row r="41" spans="1:16" ht="39" customHeight="1" x14ac:dyDescent="0.2">
      <c r="A41" s="22"/>
      <c r="B41" s="35"/>
      <c r="C41" s="1181"/>
      <c r="D41" s="1182"/>
      <c r="E41" s="1183"/>
      <c r="F41" s="36"/>
      <c r="G41" s="37"/>
      <c r="H41" s="37"/>
      <c r="I41" s="37"/>
      <c r="J41" s="38"/>
      <c r="K41" s="22"/>
      <c r="L41" s="22"/>
      <c r="M41" s="22"/>
      <c r="N41" s="22"/>
      <c r="O41" s="22"/>
      <c r="P41" s="22"/>
    </row>
    <row r="42" spans="1:16" ht="39" customHeight="1" x14ac:dyDescent="0.2">
      <c r="A42" s="22"/>
      <c r="B42" s="39"/>
      <c r="C42" s="1181" t="s">
        <v>540</v>
      </c>
      <c r="D42" s="1182"/>
      <c r="E42" s="1183"/>
      <c r="F42" s="36" t="s">
        <v>487</v>
      </c>
      <c r="G42" s="37" t="s">
        <v>487</v>
      </c>
      <c r="H42" s="37" t="s">
        <v>487</v>
      </c>
      <c r="I42" s="37" t="s">
        <v>487</v>
      </c>
      <c r="J42" s="38" t="s">
        <v>487</v>
      </c>
      <c r="K42" s="22"/>
      <c r="L42" s="22"/>
      <c r="M42" s="22"/>
      <c r="N42" s="22"/>
      <c r="O42" s="22"/>
      <c r="P42" s="22"/>
    </row>
    <row r="43" spans="1:16" ht="39" customHeight="1" thickBot="1" x14ac:dyDescent="0.25">
      <c r="A43" s="22"/>
      <c r="B43" s="40"/>
      <c r="C43" s="1184" t="s">
        <v>541</v>
      </c>
      <c r="D43" s="1185"/>
      <c r="E43" s="1186"/>
      <c r="F43" s="41" t="s">
        <v>487</v>
      </c>
      <c r="G43" s="42" t="s">
        <v>487</v>
      </c>
      <c r="H43" s="42" t="s">
        <v>487</v>
      </c>
      <c r="I43" s="42" t="s">
        <v>487</v>
      </c>
      <c r="J43" s="43" t="s">
        <v>487</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f8LlgGjqpy1ypekUTSSWDEtmAPyMlQhpwhS96nN/ubI/zjaZIM9hDTtBHOKcGNKhdxOhKda+QFREUkT6mOFJ9g==" saltValue="ITQcYICkKgyYECN5ltYrL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election activeCell="Q43" sqref="Q43"/>
    </sheetView>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2">
      <c r="A45" s="48"/>
      <c r="B45" s="1212" t="s">
        <v>9</v>
      </c>
      <c r="C45" s="1213"/>
      <c r="D45" s="58"/>
      <c r="E45" s="1218" t="s">
        <v>10</v>
      </c>
      <c r="F45" s="1218"/>
      <c r="G45" s="1218"/>
      <c r="H45" s="1218"/>
      <c r="I45" s="1218"/>
      <c r="J45" s="1219"/>
      <c r="K45" s="59">
        <v>1028</v>
      </c>
      <c r="L45" s="60">
        <v>1046</v>
      </c>
      <c r="M45" s="60">
        <v>1102</v>
      </c>
      <c r="N45" s="60">
        <v>1032</v>
      </c>
      <c r="O45" s="61">
        <v>973</v>
      </c>
      <c r="P45" s="48"/>
      <c r="Q45" s="48"/>
      <c r="R45" s="48"/>
      <c r="S45" s="48"/>
      <c r="T45" s="48"/>
      <c r="U45" s="48"/>
    </row>
    <row r="46" spans="1:21" ht="30.75" customHeight="1" x14ac:dyDescent="0.2">
      <c r="A46" s="48"/>
      <c r="B46" s="1214"/>
      <c r="C46" s="1215"/>
      <c r="D46" s="62"/>
      <c r="E46" s="1191" t="s">
        <v>11</v>
      </c>
      <c r="F46" s="1191"/>
      <c r="G46" s="1191"/>
      <c r="H46" s="1191"/>
      <c r="I46" s="1191"/>
      <c r="J46" s="1192"/>
      <c r="K46" s="63" t="s">
        <v>487</v>
      </c>
      <c r="L46" s="64" t="s">
        <v>487</v>
      </c>
      <c r="M46" s="64" t="s">
        <v>487</v>
      </c>
      <c r="N46" s="64" t="s">
        <v>487</v>
      </c>
      <c r="O46" s="65" t="s">
        <v>487</v>
      </c>
      <c r="P46" s="48"/>
      <c r="Q46" s="48"/>
      <c r="R46" s="48"/>
      <c r="S46" s="48"/>
      <c r="T46" s="48"/>
      <c r="U46" s="48"/>
    </row>
    <row r="47" spans="1:21" ht="30.75" customHeight="1" x14ac:dyDescent="0.2">
      <c r="A47" s="48"/>
      <c r="B47" s="1214"/>
      <c r="C47" s="1215"/>
      <c r="D47" s="62"/>
      <c r="E47" s="1191" t="s">
        <v>12</v>
      </c>
      <c r="F47" s="1191"/>
      <c r="G47" s="1191"/>
      <c r="H47" s="1191"/>
      <c r="I47" s="1191"/>
      <c r="J47" s="1192"/>
      <c r="K47" s="63" t="s">
        <v>487</v>
      </c>
      <c r="L47" s="64" t="s">
        <v>487</v>
      </c>
      <c r="M47" s="64" t="s">
        <v>487</v>
      </c>
      <c r="N47" s="64" t="s">
        <v>487</v>
      </c>
      <c r="O47" s="65" t="s">
        <v>487</v>
      </c>
      <c r="P47" s="48"/>
      <c r="Q47" s="48"/>
      <c r="R47" s="48"/>
      <c r="S47" s="48"/>
      <c r="T47" s="48"/>
      <c r="U47" s="48"/>
    </row>
    <row r="48" spans="1:21" ht="30.75" customHeight="1" x14ac:dyDescent="0.2">
      <c r="A48" s="48"/>
      <c r="B48" s="1214"/>
      <c r="C48" s="1215"/>
      <c r="D48" s="62"/>
      <c r="E48" s="1191" t="s">
        <v>13</v>
      </c>
      <c r="F48" s="1191"/>
      <c r="G48" s="1191"/>
      <c r="H48" s="1191"/>
      <c r="I48" s="1191"/>
      <c r="J48" s="1192"/>
      <c r="K48" s="63">
        <v>537</v>
      </c>
      <c r="L48" s="64">
        <v>529</v>
      </c>
      <c r="M48" s="64">
        <v>489</v>
      </c>
      <c r="N48" s="64">
        <v>422</v>
      </c>
      <c r="O48" s="65">
        <v>371</v>
      </c>
      <c r="P48" s="48"/>
      <c r="Q48" s="48"/>
      <c r="R48" s="48"/>
      <c r="S48" s="48"/>
      <c r="T48" s="48"/>
      <c r="U48" s="48"/>
    </row>
    <row r="49" spans="1:21" ht="30.75" customHeight="1" x14ac:dyDescent="0.2">
      <c r="A49" s="48"/>
      <c r="B49" s="1214"/>
      <c r="C49" s="1215"/>
      <c r="D49" s="62"/>
      <c r="E49" s="1191" t="s">
        <v>14</v>
      </c>
      <c r="F49" s="1191"/>
      <c r="G49" s="1191"/>
      <c r="H49" s="1191"/>
      <c r="I49" s="1191"/>
      <c r="J49" s="1192"/>
      <c r="K49" s="63">
        <v>228</v>
      </c>
      <c r="L49" s="64">
        <v>232</v>
      </c>
      <c r="M49" s="64">
        <v>230</v>
      </c>
      <c r="N49" s="64">
        <v>238</v>
      </c>
      <c r="O49" s="65">
        <v>237</v>
      </c>
      <c r="P49" s="48"/>
      <c r="Q49" s="48"/>
      <c r="R49" s="48"/>
      <c r="S49" s="48"/>
      <c r="T49" s="48"/>
      <c r="U49" s="48"/>
    </row>
    <row r="50" spans="1:21" ht="30.75" customHeight="1" x14ac:dyDescent="0.2">
      <c r="A50" s="48"/>
      <c r="B50" s="1214"/>
      <c r="C50" s="1215"/>
      <c r="D50" s="62"/>
      <c r="E50" s="1191" t="s">
        <v>15</v>
      </c>
      <c r="F50" s="1191"/>
      <c r="G50" s="1191"/>
      <c r="H50" s="1191"/>
      <c r="I50" s="1191"/>
      <c r="J50" s="1192"/>
      <c r="K50" s="63">
        <v>30</v>
      </c>
      <c r="L50" s="64">
        <v>27</v>
      </c>
      <c r="M50" s="64">
        <v>27</v>
      </c>
      <c r="N50" s="64">
        <v>27</v>
      </c>
      <c r="O50" s="65">
        <v>27</v>
      </c>
      <c r="P50" s="48"/>
      <c r="Q50" s="48"/>
      <c r="R50" s="48"/>
      <c r="S50" s="48"/>
      <c r="T50" s="48"/>
      <c r="U50" s="48"/>
    </row>
    <row r="51" spans="1:21" ht="30.75" customHeight="1" x14ac:dyDescent="0.2">
      <c r="A51" s="48"/>
      <c r="B51" s="1216"/>
      <c r="C51" s="1217"/>
      <c r="D51" s="66"/>
      <c r="E51" s="1191" t="s">
        <v>16</v>
      </c>
      <c r="F51" s="1191"/>
      <c r="G51" s="1191"/>
      <c r="H51" s="1191"/>
      <c r="I51" s="1191"/>
      <c r="J51" s="1192"/>
      <c r="K51" s="63" t="s">
        <v>487</v>
      </c>
      <c r="L51" s="64" t="s">
        <v>487</v>
      </c>
      <c r="M51" s="64" t="s">
        <v>487</v>
      </c>
      <c r="N51" s="64" t="s">
        <v>487</v>
      </c>
      <c r="O51" s="65" t="s">
        <v>487</v>
      </c>
      <c r="P51" s="48"/>
      <c r="Q51" s="48"/>
      <c r="R51" s="48"/>
      <c r="S51" s="48"/>
      <c r="T51" s="48"/>
      <c r="U51" s="48"/>
    </row>
    <row r="52" spans="1:21" ht="30.75" customHeight="1" x14ac:dyDescent="0.2">
      <c r="A52" s="48"/>
      <c r="B52" s="1189" t="s">
        <v>17</v>
      </c>
      <c r="C52" s="1190"/>
      <c r="D52" s="66"/>
      <c r="E52" s="1191" t="s">
        <v>18</v>
      </c>
      <c r="F52" s="1191"/>
      <c r="G52" s="1191"/>
      <c r="H52" s="1191"/>
      <c r="I52" s="1191"/>
      <c r="J52" s="1192"/>
      <c r="K52" s="63">
        <v>1204</v>
      </c>
      <c r="L52" s="64">
        <v>1196</v>
      </c>
      <c r="M52" s="64">
        <v>1170</v>
      </c>
      <c r="N52" s="64">
        <v>1030</v>
      </c>
      <c r="O52" s="65">
        <v>1024</v>
      </c>
      <c r="P52" s="48"/>
      <c r="Q52" s="48"/>
      <c r="R52" s="48"/>
      <c r="S52" s="48"/>
      <c r="T52" s="48"/>
      <c r="U52" s="48"/>
    </row>
    <row r="53" spans="1:21" ht="30.75" customHeight="1" thickBot="1" x14ac:dyDescent="0.25">
      <c r="A53" s="48"/>
      <c r="B53" s="1193" t="s">
        <v>19</v>
      </c>
      <c r="C53" s="1194"/>
      <c r="D53" s="67"/>
      <c r="E53" s="1195" t="s">
        <v>20</v>
      </c>
      <c r="F53" s="1195"/>
      <c r="G53" s="1195"/>
      <c r="H53" s="1195"/>
      <c r="I53" s="1195"/>
      <c r="J53" s="1196"/>
      <c r="K53" s="68">
        <v>619</v>
      </c>
      <c r="L53" s="69">
        <v>638</v>
      </c>
      <c r="M53" s="69">
        <v>678</v>
      </c>
      <c r="N53" s="69">
        <v>689</v>
      </c>
      <c r="O53" s="70">
        <v>584</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542</v>
      </c>
      <c r="L57" s="81" t="s">
        <v>543</v>
      </c>
      <c r="M57" s="81" t="s">
        <v>544</v>
      </c>
      <c r="N57" s="81" t="s">
        <v>545</v>
      </c>
      <c r="O57" s="82" t="s">
        <v>546</v>
      </c>
      <c r="P57" s="48"/>
      <c r="Q57" s="48"/>
      <c r="R57" s="48"/>
      <c r="S57" s="48"/>
      <c r="T57" s="48"/>
      <c r="U57" s="48"/>
    </row>
    <row r="58" spans="1:21" ht="31.5" customHeight="1" x14ac:dyDescent="0.2">
      <c r="B58" s="1197" t="s">
        <v>24</v>
      </c>
      <c r="C58" s="1198"/>
      <c r="D58" s="1203" t="s">
        <v>25</v>
      </c>
      <c r="E58" s="1204"/>
      <c r="F58" s="1204"/>
      <c r="G58" s="1204"/>
      <c r="H58" s="1204"/>
      <c r="I58" s="1204"/>
      <c r="J58" s="1205"/>
      <c r="K58" s="83"/>
      <c r="L58" s="84"/>
      <c r="M58" s="84"/>
      <c r="N58" s="84"/>
      <c r="O58" s="85"/>
    </row>
    <row r="59" spans="1:21" ht="31.5" customHeight="1" x14ac:dyDescent="0.2">
      <c r="B59" s="1199"/>
      <c r="C59" s="1200"/>
      <c r="D59" s="1206" t="s">
        <v>26</v>
      </c>
      <c r="E59" s="1207"/>
      <c r="F59" s="1207"/>
      <c r="G59" s="1207"/>
      <c r="H59" s="1207"/>
      <c r="I59" s="1207"/>
      <c r="J59" s="1208"/>
      <c r="K59" s="86"/>
      <c r="L59" s="87"/>
      <c r="M59" s="87"/>
      <c r="N59" s="87"/>
      <c r="O59" s="88"/>
    </row>
    <row r="60" spans="1:21" ht="31.5" customHeight="1" thickBot="1" x14ac:dyDescent="0.25">
      <c r="B60" s="1201"/>
      <c r="C60" s="1202"/>
      <c r="D60" s="1209" t="s">
        <v>27</v>
      </c>
      <c r="E60" s="1210"/>
      <c r="F60" s="1210"/>
      <c r="G60" s="1210"/>
      <c r="H60" s="1210"/>
      <c r="I60" s="1210"/>
      <c r="J60" s="1211"/>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Qq+XBzGzJzhZHppaLtuwIQL7ZNgSUAoJ6+ZFpe/ZV1dXacd/34y/egEheMZheuCAKJoSRePDalbwuVxOWK+smw==" saltValue="/+VWvAmb2NTCELXpWS35s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525</v>
      </c>
      <c r="J40" s="103" t="s">
        <v>526</v>
      </c>
      <c r="K40" s="103" t="s">
        <v>527</v>
      </c>
      <c r="L40" s="103" t="s">
        <v>528</v>
      </c>
      <c r="M40" s="104" t="s">
        <v>529</v>
      </c>
    </row>
    <row r="41" spans="2:13" ht="27.75" customHeight="1" x14ac:dyDescent="0.2">
      <c r="B41" s="1232" t="s">
        <v>30</v>
      </c>
      <c r="C41" s="1233"/>
      <c r="D41" s="105"/>
      <c r="E41" s="1234" t="s">
        <v>31</v>
      </c>
      <c r="F41" s="1234"/>
      <c r="G41" s="1234"/>
      <c r="H41" s="1235"/>
      <c r="I41" s="343">
        <v>10917</v>
      </c>
      <c r="J41" s="344">
        <v>10701</v>
      </c>
      <c r="K41" s="344">
        <v>9933</v>
      </c>
      <c r="L41" s="344">
        <v>9199</v>
      </c>
      <c r="M41" s="345">
        <v>8793</v>
      </c>
    </row>
    <row r="42" spans="2:13" ht="27.75" customHeight="1" x14ac:dyDescent="0.2">
      <c r="B42" s="1222"/>
      <c r="C42" s="1223"/>
      <c r="D42" s="106"/>
      <c r="E42" s="1226" t="s">
        <v>32</v>
      </c>
      <c r="F42" s="1226"/>
      <c r="G42" s="1226"/>
      <c r="H42" s="1227"/>
      <c r="I42" s="346">
        <v>257</v>
      </c>
      <c r="J42" s="347">
        <v>213</v>
      </c>
      <c r="K42" s="347">
        <v>187</v>
      </c>
      <c r="L42" s="347">
        <v>146</v>
      </c>
      <c r="M42" s="348">
        <v>133</v>
      </c>
    </row>
    <row r="43" spans="2:13" ht="27.75" customHeight="1" x14ac:dyDescent="0.2">
      <c r="B43" s="1222"/>
      <c r="C43" s="1223"/>
      <c r="D43" s="106"/>
      <c r="E43" s="1226" t="s">
        <v>33</v>
      </c>
      <c r="F43" s="1226"/>
      <c r="G43" s="1226"/>
      <c r="H43" s="1227"/>
      <c r="I43" s="346">
        <v>5175</v>
      </c>
      <c r="J43" s="347">
        <v>4920</v>
      </c>
      <c r="K43" s="347">
        <v>4672</v>
      </c>
      <c r="L43" s="347">
        <v>4636</v>
      </c>
      <c r="M43" s="348">
        <v>4498</v>
      </c>
    </row>
    <row r="44" spans="2:13" ht="27.75" customHeight="1" x14ac:dyDescent="0.2">
      <c r="B44" s="1222"/>
      <c r="C44" s="1223"/>
      <c r="D44" s="106"/>
      <c r="E44" s="1226" t="s">
        <v>34</v>
      </c>
      <c r="F44" s="1226"/>
      <c r="G44" s="1226"/>
      <c r="H44" s="1227"/>
      <c r="I44" s="346">
        <v>2061</v>
      </c>
      <c r="J44" s="347">
        <v>1899</v>
      </c>
      <c r="K44" s="347">
        <v>1767</v>
      </c>
      <c r="L44" s="347">
        <v>1599</v>
      </c>
      <c r="M44" s="348">
        <v>1415</v>
      </c>
    </row>
    <row r="45" spans="2:13" ht="27.75" customHeight="1" x14ac:dyDescent="0.2">
      <c r="B45" s="1222"/>
      <c r="C45" s="1223"/>
      <c r="D45" s="106"/>
      <c r="E45" s="1226" t="s">
        <v>35</v>
      </c>
      <c r="F45" s="1226"/>
      <c r="G45" s="1226"/>
      <c r="H45" s="1227"/>
      <c r="I45" s="346">
        <v>1154</v>
      </c>
      <c r="J45" s="347">
        <v>906</v>
      </c>
      <c r="K45" s="347">
        <v>760</v>
      </c>
      <c r="L45" s="347">
        <v>617</v>
      </c>
      <c r="M45" s="348">
        <v>454</v>
      </c>
    </row>
    <row r="46" spans="2:13" ht="27.75" customHeight="1" x14ac:dyDescent="0.2">
      <c r="B46" s="1222"/>
      <c r="C46" s="1223"/>
      <c r="D46" s="107"/>
      <c r="E46" s="1226" t="s">
        <v>36</v>
      </c>
      <c r="F46" s="1226"/>
      <c r="G46" s="1226"/>
      <c r="H46" s="1227"/>
      <c r="I46" s="346" t="s">
        <v>487</v>
      </c>
      <c r="J46" s="347" t="s">
        <v>487</v>
      </c>
      <c r="K46" s="347" t="s">
        <v>487</v>
      </c>
      <c r="L46" s="347" t="s">
        <v>487</v>
      </c>
      <c r="M46" s="348" t="s">
        <v>487</v>
      </c>
    </row>
    <row r="47" spans="2:13" ht="27.75" customHeight="1" x14ac:dyDescent="0.2">
      <c r="B47" s="1222"/>
      <c r="C47" s="1223"/>
      <c r="D47" s="108"/>
      <c r="E47" s="1236" t="s">
        <v>37</v>
      </c>
      <c r="F47" s="1237"/>
      <c r="G47" s="1237"/>
      <c r="H47" s="1238"/>
      <c r="I47" s="346" t="s">
        <v>487</v>
      </c>
      <c r="J47" s="347" t="s">
        <v>487</v>
      </c>
      <c r="K47" s="347" t="s">
        <v>487</v>
      </c>
      <c r="L47" s="347" t="s">
        <v>487</v>
      </c>
      <c r="M47" s="348" t="s">
        <v>487</v>
      </c>
    </row>
    <row r="48" spans="2:13" ht="27.75" customHeight="1" x14ac:dyDescent="0.2">
      <c r="B48" s="1222"/>
      <c r="C48" s="1223"/>
      <c r="D48" s="106"/>
      <c r="E48" s="1226" t="s">
        <v>38</v>
      </c>
      <c r="F48" s="1226"/>
      <c r="G48" s="1226"/>
      <c r="H48" s="1227"/>
      <c r="I48" s="346" t="s">
        <v>487</v>
      </c>
      <c r="J48" s="347" t="s">
        <v>487</v>
      </c>
      <c r="K48" s="347" t="s">
        <v>487</v>
      </c>
      <c r="L48" s="347" t="s">
        <v>487</v>
      </c>
      <c r="M48" s="348" t="s">
        <v>487</v>
      </c>
    </row>
    <row r="49" spans="2:13" ht="27.75" customHeight="1" x14ac:dyDescent="0.2">
      <c r="B49" s="1224"/>
      <c r="C49" s="1225"/>
      <c r="D49" s="106"/>
      <c r="E49" s="1226" t="s">
        <v>39</v>
      </c>
      <c r="F49" s="1226"/>
      <c r="G49" s="1226"/>
      <c r="H49" s="1227"/>
      <c r="I49" s="346" t="s">
        <v>487</v>
      </c>
      <c r="J49" s="347" t="s">
        <v>487</v>
      </c>
      <c r="K49" s="347" t="s">
        <v>487</v>
      </c>
      <c r="L49" s="347" t="s">
        <v>487</v>
      </c>
      <c r="M49" s="348" t="s">
        <v>487</v>
      </c>
    </row>
    <row r="50" spans="2:13" ht="27.75" customHeight="1" x14ac:dyDescent="0.2">
      <c r="B50" s="1220" t="s">
        <v>40</v>
      </c>
      <c r="C50" s="1221"/>
      <c r="D50" s="109"/>
      <c r="E50" s="1226" t="s">
        <v>41</v>
      </c>
      <c r="F50" s="1226"/>
      <c r="G50" s="1226"/>
      <c r="H50" s="1227"/>
      <c r="I50" s="346">
        <v>3093</v>
      </c>
      <c r="J50" s="347">
        <v>3292</v>
      </c>
      <c r="K50" s="347">
        <v>3752</v>
      </c>
      <c r="L50" s="347">
        <v>3637</v>
      </c>
      <c r="M50" s="348">
        <v>3346</v>
      </c>
    </row>
    <row r="51" spans="2:13" ht="27.75" customHeight="1" x14ac:dyDescent="0.2">
      <c r="B51" s="1222"/>
      <c r="C51" s="1223"/>
      <c r="D51" s="106"/>
      <c r="E51" s="1226" t="s">
        <v>42</v>
      </c>
      <c r="F51" s="1226"/>
      <c r="G51" s="1226"/>
      <c r="H51" s="1227"/>
      <c r="I51" s="346">
        <v>1982</v>
      </c>
      <c r="J51" s="347">
        <v>1903</v>
      </c>
      <c r="K51" s="347">
        <v>1797</v>
      </c>
      <c r="L51" s="347">
        <v>1829</v>
      </c>
      <c r="M51" s="348">
        <v>1953</v>
      </c>
    </row>
    <row r="52" spans="2:13" ht="27.75" customHeight="1" x14ac:dyDescent="0.2">
      <c r="B52" s="1224"/>
      <c r="C52" s="1225"/>
      <c r="D52" s="106"/>
      <c r="E52" s="1226" t="s">
        <v>43</v>
      </c>
      <c r="F52" s="1226"/>
      <c r="G52" s="1226"/>
      <c r="H52" s="1227"/>
      <c r="I52" s="346">
        <v>10967</v>
      </c>
      <c r="J52" s="347">
        <v>10726</v>
      </c>
      <c r="K52" s="347">
        <v>10119</v>
      </c>
      <c r="L52" s="347">
        <v>9556</v>
      </c>
      <c r="M52" s="348">
        <v>9053</v>
      </c>
    </row>
    <row r="53" spans="2:13" ht="27.75" customHeight="1" thickBot="1" x14ac:dyDescent="0.25">
      <c r="B53" s="1228" t="s">
        <v>19</v>
      </c>
      <c r="C53" s="1229"/>
      <c r="D53" s="110"/>
      <c r="E53" s="1230" t="s">
        <v>44</v>
      </c>
      <c r="F53" s="1230"/>
      <c r="G53" s="1230"/>
      <c r="H53" s="1231"/>
      <c r="I53" s="349">
        <v>3523</v>
      </c>
      <c r="J53" s="350">
        <v>2718</v>
      </c>
      <c r="K53" s="350">
        <v>1650</v>
      </c>
      <c r="L53" s="350">
        <v>1174</v>
      </c>
      <c r="M53" s="351">
        <v>943</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3jTym9x6JVCgS8MyILZ5x4ycLkIrsEhgmxVYkD/9+KSNZ9ZD63Bhqr8pf0dMGqbicSVr9G5oPQc1WoESceaSxA==" saltValue="9UHsrwGqEawQvnDdfy5eT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C61" sqref="C61:E61"/>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527</v>
      </c>
      <c r="G54" s="119" t="s">
        <v>528</v>
      </c>
      <c r="H54" s="120" t="s">
        <v>529</v>
      </c>
    </row>
    <row r="55" spans="2:8" ht="52.5" customHeight="1" x14ac:dyDescent="0.2">
      <c r="B55" s="121"/>
      <c r="C55" s="1247" t="s">
        <v>46</v>
      </c>
      <c r="D55" s="1247"/>
      <c r="E55" s="1248"/>
      <c r="F55" s="352">
        <v>2037</v>
      </c>
      <c r="G55" s="352">
        <v>1921</v>
      </c>
      <c r="H55" s="353">
        <v>1357</v>
      </c>
    </row>
    <row r="56" spans="2:8" ht="52.5" customHeight="1" x14ac:dyDescent="0.2">
      <c r="B56" s="122"/>
      <c r="C56" s="1249" t="s">
        <v>47</v>
      </c>
      <c r="D56" s="1249"/>
      <c r="E56" s="1250"/>
      <c r="F56" s="354">
        <v>2</v>
      </c>
      <c r="G56" s="354">
        <v>2</v>
      </c>
      <c r="H56" s="355">
        <v>2</v>
      </c>
    </row>
    <row r="57" spans="2:8" ht="53.25" customHeight="1" x14ac:dyDescent="0.2">
      <c r="B57" s="122"/>
      <c r="C57" s="1251" t="s">
        <v>48</v>
      </c>
      <c r="D57" s="1251"/>
      <c r="E57" s="1252"/>
      <c r="F57" s="356">
        <v>736</v>
      </c>
      <c r="G57" s="356">
        <v>797</v>
      </c>
      <c r="H57" s="357">
        <v>1081</v>
      </c>
    </row>
    <row r="58" spans="2:8" ht="45.75" customHeight="1" x14ac:dyDescent="0.2">
      <c r="B58" s="123"/>
      <c r="C58" s="1239" t="s">
        <v>556</v>
      </c>
      <c r="D58" s="1240"/>
      <c r="E58" s="1241"/>
      <c r="F58" s="358">
        <v>469</v>
      </c>
      <c r="G58" s="358">
        <v>539</v>
      </c>
      <c r="H58" s="359">
        <v>823</v>
      </c>
    </row>
    <row r="59" spans="2:8" ht="45.75" customHeight="1" x14ac:dyDescent="0.2">
      <c r="B59" s="123"/>
      <c r="C59" s="1239" t="s">
        <v>557</v>
      </c>
      <c r="D59" s="1240"/>
      <c r="E59" s="1241"/>
      <c r="F59" s="358">
        <v>190</v>
      </c>
      <c r="G59" s="358">
        <v>190</v>
      </c>
      <c r="H59" s="359">
        <v>190</v>
      </c>
    </row>
    <row r="60" spans="2:8" ht="45.75" customHeight="1" x14ac:dyDescent="0.2">
      <c r="B60" s="123"/>
      <c r="C60" s="1239" t="s">
        <v>558</v>
      </c>
      <c r="D60" s="1240"/>
      <c r="E60" s="1241"/>
      <c r="F60" s="358">
        <v>44</v>
      </c>
      <c r="G60" s="358">
        <v>39</v>
      </c>
      <c r="H60" s="359">
        <v>40</v>
      </c>
    </row>
    <row r="61" spans="2:8" ht="45.75" customHeight="1" x14ac:dyDescent="0.2">
      <c r="B61" s="123"/>
      <c r="C61" s="1239" t="s">
        <v>560</v>
      </c>
      <c r="D61" s="1240"/>
      <c r="E61" s="1241"/>
      <c r="F61" s="358">
        <v>10</v>
      </c>
      <c r="G61" s="358">
        <v>10</v>
      </c>
      <c r="H61" s="359">
        <v>10</v>
      </c>
    </row>
    <row r="62" spans="2:8" ht="45.75" customHeight="1" thickBot="1" x14ac:dyDescent="0.25">
      <c r="B62" s="124"/>
      <c r="C62" s="1242" t="s">
        <v>561</v>
      </c>
      <c r="D62" s="1243"/>
      <c r="E62" s="1244"/>
      <c r="F62" s="360">
        <v>15</v>
      </c>
      <c r="G62" s="360">
        <v>11</v>
      </c>
      <c r="H62" s="361">
        <v>10</v>
      </c>
    </row>
    <row r="63" spans="2:8" ht="52.5" customHeight="1" thickBot="1" x14ac:dyDescent="0.25">
      <c r="B63" s="125"/>
      <c r="C63" s="1245" t="s">
        <v>49</v>
      </c>
      <c r="D63" s="1245"/>
      <c r="E63" s="1246"/>
      <c r="F63" s="362">
        <v>2774</v>
      </c>
      <c r="G63" s="362">
        <v>2720</v>
      </c>
      <c r="H63" s="363">
        <v>2439</v>
      </c>
    </row>
    <row r="64" spans="2:8" ht="13.2" x14ac:dyDescent="0.2"/>
  </sheetData>
  <sheetProtection algorithmName="SHA-512" hashValue="orEFHhJFqy/HkoAXdnh8Z7ZYnK5bHckVFwjKGcMlWRy8RHNQj6j8i+BybmOjiVn1k+kyL6OJ5AGwXSY56r6ixA==" saltValue="mrZTRnnFUqTS6qOjAS9jV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9CCBA-A752-499A-AABF-EF99B397AC96}">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562</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563</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54" t="s">
        <v>571</v>
      </c>
      <c r="AO43" s="1255"/>
      <c r="AP43" s="1255"/>
      <c r="AQ43" s="1255"/>
      <c r="AR43" s="1255"/>
      <c r="AS43" s="1255"/>
      <c r="AT43" s="1255"/>
      <c r="AU43" s="1255"/>
      <c r="AV43" s="1255"/>
      <c r="AW43" s="1255"/>
      <c r="AX43" s="1255"/>
      <c r="AY43" s="1255"/>
      <c r="AZ43" s="1255"/>
      <c r="BA43" s="1255"/>
      <c r="BB43" s="1255"/>
      <c r="BC43" s="1255"/>
      <c r="BD43" s="1255"/>
      <c r="BE43" s="1255"/>
      <c r="BF43" s="1255"/>
      <c r="BG43" s="1255"/>
      <c r="BH43" s="1255"/>
      <c r="BI43" s="1255"/>
      <c r="BJ43" s="1255"/>
      <c r="BK43" s="1255"/>
      <c r="BL43" s="1255"/>
      <c r="BM43" s="1255"/>
      <c r="BN43" s="1255"/>
      <c r="BO43" s="1255"/>
      <c r="BP43" s="1255"/>
      <c r="BQ43" s="1255"/>
      <c r="BR43" s="1255"/>
      <c r="BS43" s="1255"/>
      <c r="BT43" s="1255"/>
      <c r="BU43" s="1255"/>
      <c r="BV43" s="1255"/>
      <c r="BW43" s="1255"/>
      <c r="BX43" s="1255"/>
      <c r="BY43" s="1255"/>
      <c r="BZ43" s="1255"/>
      <c r="CA43" s="1255"/>
      <c r="CB43" s="1255"/>
      <c r="CC43" s="1255"/>
      <c r="CD43" s="1255"/>
      <c r="CE43" s="1255"/>
      <c r="CF43" s="1255"/>
      <c r="CG43" s="1255"/>
      <c r="CH43" s="1255"/>
      <c r="CI43" s="1255"/>
      <c r="CJ43" s="1255"/>
      <c r="CK43" s="1255"/>
      <c r="CL43" s="1255"/>
      <c r="CM43" s="1255"/>
      <c r="CN43" s="1255"/>
      <c r="CO43" s="1255"/>
      <c r="CP43" s="1255"/>
      <c r="CQ43" s="1255"/>
      <c r="CR43" s="1255"/>
      <c r="CS43" s="1255"/>
      <c r="CT43" s="1255"/>
      <c r="CU43" s="1255"/>
      <c r="CV43" s="1255"/>
      <c r="CW43" s="1255"/>
      <c r="CX43" s="1255"/>
      <c r="CY43" s="1255"/>
      <c r="CZ43" s="1255"/>
      <c r="DA43" s="1255"/>
      <c r="DB43" s="1255"/>
      <c r="DC43" s="1256"/>
    </row>
    <row r="44" spans="2:109" ht="13.2" x14ac:dyDescent="0.2">
      <c r="B44" s="372"/>
      <c r="AN44" s="1257"/>
      <c r="AO44" s="1258"/>
      <c r="AP44" s="1258"/>
      <c r="AQ44" s="1258"/>
      <c r="AR44" s="1258"/>
      <c r="AS44" s="1258"/>
      <c r="AT44" s="1258"/>
      <c r="AU44" s="1258"/>
      <c r="AV44" s="1258"/>
      <c r="AW44" s="1258"/>
      <c r="AX44" s="1258"/>
      <c r="AY44" s="1258"/>
      <c r="AZ44" s="1258"/>
      <c r="BA44" s="1258"/>
      <c r="BB44" s="1258"/>
      <c r="BC44" s="1258"/>
      <c r="BD44" s="1258"/>
      <c r="BE44" s="1258"/>
      <c r="BF44" s="1258"/>
      <c r="BG44" s="1258"/>
      <c r="BH44" s="1258"/>
      <c r="BI44" s="1258"/>
      <c r="BJ44" s="1258"/>
      <c r="BK44" s="1258"/>
      <c r="BL44" s="1258"/>
      <c r="BM44" s="1258"/>
      <c r="BN44" s="1258"/>
      <c r="BO44" s="1258"/>
      <c r="BP44" s="1258"/>
      <c r="BQ44" s="1258"/>
      <c r="BR44" s="1258"/>
      <c r="BS44" s="1258"/>
      <c r="BT44" s="1258"/>
      <c r="BU44" s="1258"/>
      <c r="BV44" s="1258"/>
      <c r="BW44" s="1258"/>
      <c r="BX44" s="1258"/>
      <c r="BY44" s="1258"/>
      <c r="BZ44" s="1258"/>
      <c r="CA44" s="1258"/>
      <c r="CB44" s="1258"/>
      <c r="CC44" s="1258"/>
      <c r="CD44" s="1258"/>
      <c r="CE44" s="1258"/>
      <c r="CF44" s="1258"/>
      <c r="CG44" s="1258"/>
      <c r="CH44" s="1258"/>
      <c r="CI44" s="1258"/>
      <c r="CJ44" s="1258"/>
      <c r="CK44" s="1258"/>
      <c r="CL44" s="1258"/>
      <c r="CM44" s="1258"/>
      <c r="CN44" s="1258"/>
      <c r="CO44" s="1258"/>
      <c r="CP44" s="1258"/>
      <c r="CQ44" s="1258"/>
      <c r="CR44" s="1258"/>
      <c r="CS44" s="1258"/>
      <c r="CT44" s="1258"/>
      <c r="CU44" s="1258"/>
      <c r="CV44" s="1258"/>
      <c r="CW44" s="1258"/>
      <c r="CX44" s="1258"/>
      <c r="CY44" s="1258"/>
      <c r="CZ44" s="1258"/>
      <c r="DA44" s="1258"/>
      <c r="DB44" s="1258"/>
      <c r="DC44" s="1259"/>
    </row>
    <row r="45" spans="2:109" ht="13.2" x14ac:dyDescent="0.2">
      <c r="B45" s="372"/>
      <c r="AN45" s="1257"/>
      <c r="AO45" s="1258"/>
      <c r="AP45" s="1258"/>
      <c r="AQ45" s="1258"/>
      <c r="AR45" s="1258"/>
      <c r="AS45" s="1258"/>
      <c r="AT45" s="1258"/>
      <c r="AU45" s="1258"/>
      <c r="AV45" s="1258"/>
      <c r="AW45" s="1258"/>
      <c r="AX45" s="1258"/>
      <c r="AY45" s="1258"/>
      <c r="AZ45" s="1258"/>
      <c r="BA45" s="1258"/>
      <c r="BB45" s="1258"/>
      <c r="BC45" s="1258"/>
      <c r="BD45" s="1258"/>
      <c r="BE45" s="1258"/>
      <c r="BF45" s="1258"/>
      <c r="BG45" s="1258"/>
      <c r="BH45" s="1258"/>
      <c r="BI45" s="1258"/>
      <c r="BJ45" s="1258"/>
      <c r="BK45" s="1258"/>
      <c r="BL45" s="1258"/>
      <c r="BM45" s="1258"/>
      <c r="BN45" s="1258"/>
      <c r="BO45" s="1258"/>
      <c r="BP45" s="1258"/>
      <c r="BQ45" s="1258"/>
      <c r="BR45" s="1258"/>
      <c r="BS45" s="1258"/>
      <c r="BT45" s="1258"/>
      <c r="BU45" s="1258"/>
      <c r="BV45" s="1258"/>
      <c r="BW45" s="1258"/>
      <c r="BX45" s="1258"/>
      <c r="BY45" s="1258"/>
      <c r="BZ45" s="1258"/>
      <c r="CA45" s="1258"/>
      <c r="CB45" s="1258"/>
      <c r="CC45" s="1258"/>
      <c r="CD45" s="1258"/>
      <c r="CE45" s="1258"/>
      <c r="CF45" s="1258"/>
      <c r="CG45" s="1258"/>
      <c r="CH45" s="1258"/>
      <c r="CI45" s="1258"/>
      <c r="CJ45" s="1258"/>
      <c r="CK45" s="1258"/>
      <c r="CL45" s="1258"/>
      <c r="CM45" s="1258"/>
      <c r="CN45" s="1258"/>
      <c r="CO45" s="1258"/>
      <c r="CP45" s="1258"/>
      <c r="CQ45" s="1258"/>
      <c r="CR45" s="1258"/>
      <c r="CS45" s="1258"/>
      <c r="CT45" s="1258"/>
      <c r="CU45" s="1258"/>
      <c r="CV45" s="1258"/>
      <c r="CW45" s="1258"/>
      <c r="CX45" s="1258"/>
      <c r="CY45" s="1258"/>
      <c r="CZ45" s="1258"/>
      <c r="DA45" s="1258"/>
      <c r="DB45" s="1258"/>
      <c r="DC45" s="1259"/>
    </row>
    <row r="46" spans="2:109" ht="13.2" x14ac:dyDescent="0.2">
      <c r="B46" s="372"/>
      <c r="AN46" s="1257"/>
      <c r="AO46" s="1258"/>
      <c r="AP46" s="1258"/>
      <c r="AQ46" s="1258"/>
      <c r="AR46" s="1258"/>
      <c r="AS46" s="1258"/>
      <c r="AT46" s="1258"/>
      <c r="AU46" s="1258"/>
      <c r="AV46" s="1258"/>
      <c r="AW46" s="1258"/>
      <c r="AX46" s="1258"/>
      <c r="AY46" s="1258"/>
      <c r="AZ46" s="1258"/>
      <c r="BA46" s="1258"/>
      <c r="BB46" s="1258"/>
      <c r="BC46" s="1258"/>
      <c r="BD46" s="1258"/>
      <c r="BE46" s="1258"/>
      <c r="BF46" s="1258"/>
      <c r="BG46" s="1258"/>
      <c r="BH46" s="1258"/>
      <c r="BI46" s="1258"/>
      <c r="BJ46" s="1258"/>
      <c r="BK46" s="1258"/>
      <c r="BL46" s="1258"/>
      <c r="BM46" s="1258"/>
      <c r="BN46" s="1258"/>
      <c r="BO46" s="1258"/>
      <c r="BP46" s="1258"/>
      <c r="BQ46" s="1258"/>
      <c r="BR46" s="1258"/>
      <c r="BS46" s="1258"/>
      <c r="BT46" s="1258"/>
      <c r="BU46" s="1258"/>
      <c r="BV46" s="1258"/>
      <c r="BW46" s="1258"/>
      <c r="BX46" s="1258"/>
      <c r="BY46" s="1258"/>
      <c r="BZ46" s="1258"/>
      <c r="CA46" s="1258"/>
      <c r="CB46" s="1258"/>
      <c r="CC46" s="1258"/>
      <c r="CD46" s="1258"/>
      <c r="CE46" s="1258"/>
      <c r="CF46" s="1258"/>
      <c r="CG46" s="1258"/>
      <c r="CH46" s="1258"/>
      <c r="CI46" s="1258"/>
      <c r="CJ46" s="1258"/>
      <c r="CK46" s="1258"/>
      <c r="CL46" s="1258"/>
      <c r="CM46" s="1258"/>
      <c r="CN46" s="1258"/>
      <c r="CO46" s="1258"/>
      <c r="CP46" s="1258"/>
      <c r="CQ46" s="1258"/>
      <c r="CR46" s="1258"/>
      <c r="CS46" s="1258"/>
      <c r="CT46" s="1258"/>
      <c r="CU46" s="1258"/>
      <c r="CV46" s="1258"/>
      <c r="CW46" s="1258"/>
      <c r="CX46" s="1258"/>
      <c r="CY46" s="1258"/>
      <c r="CZ46" s="1258"/>
      <c r="DA46" s="1258"/>
      <c r="DB46" s="1258"/>
      <c r="DC46" s="1259"/>
    </row>
    <row r="47" spans="2:109" ht="13.2" x14ac:dyDescent="0.2">
      <c r="B47" s="372"/>
      <c r="AN47" s="1260"/>
      <c r="AO47" s="1261"/>
      <c r="AP47" s="1261"/>
      <c r="AQ47" s="1261"/>
      <c r="AR47" s="1261"/>
      <c r="AS47" s="1261"/>
      <c r="AT47" s="1261"/>
      <c r="AU47" s="1261"/>
      <c r="AV47" s="1261"/>
      <c r="AW47" s="1261"/>
      <c r="AX47" s="1261"/>
      <c r="AY47" s="1261"/>
      <c r="AZ47" s="1261"/>
      <c r="BA47" s="1261"/>
      <c r="BB47" s="1261"/>
      <c r="BC47" s="1261"/>
      <c r="BD47" s="1261"/>
      <c r="BE47" s="1261"/>
      <c r="BF47" s="1261"/>
      <c r="BG47" s="1261"/>
      <c r="BH47" s="1261"/>
      <c r="BI47" s="1261"/>
      <c r="BJ47" s="1261"/>
      <c r="BK47" s="1261"/>
      <c r="BL47" s="1261"/>
      <c r="BM47" s="1261"/>
      <c r="BN47" s="1261"/>
      <c r="BO47" s="1261"/>
      <c r="BP47" s="1261"/>
      <c r="BQ47" s="1261"/>
      <c r="BR47" s="1261"/>
      <c r="BS47" s="1261"/>
      <c r="BT47" s="1261"/>
      <c r="BU47" s="1261"/>
      <c r="BV47" s="1261"/>
      <c r="BW47" s="1261"/>
      <c r="BX47" s="1261"/>
      <c r="BY47" s="1261"/>
      <c r="BZ47" s="1261"/>
      <c r="CA47" s="1261"/>
      <c r="CB47" s="1261"/>
      <c r="CC47" s="1261"/>
      <c r="CD47" s="1261"/>
      <c r="CE47" s="1261"/>
      <c r="CF47" s="1261"/>
      <c r="CG47" s="1261"/>
      <c r="CH47" s="1261"/>
      <c r="CI47" s="1261"/>
      <c r="CJ47" s="1261"/>
      <c r="CK47" s="1261"/>
      <c r="CL47" s="1261"/>
      <c r="CM47" s="1261"/>
      <c r="CN47" s="1261"/>
      <c r="CO47" s="1261"/>
      <c r="CP47" s="1261"/>
      <c r="CQ47" s="1261"/>
      <c r="CR47" s="1261"/>
      <c r="CS47" s="1261"/>
      <c r="CT47" s="1261"/>
      <c r="CU47" s="1261"/>
      <c r="CV47" s="1261"/>
      <c r="CW47" s="1261"/>
      <c r="CX47" s="1261"/>
      <c r="CY47" s="1261"/>
      <c r="CZ47" s="1261"/>
      <c r="DA47" s="1261"/>
      <c r="DB47" s="1261"/>
      <c r="DC47" s="1262"/>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564</v>
      </c>
    </row>
    <row r="50" spans="1:109" ht="13.2" x14ac:dyDescent="0.2">
      <c r="B50" s="372"/>
      <c r="G50" s="1263"/>
      <c r="H50" s="1263"/>
      <c r="I50" s="1263"/>
      <c r="J50" s="1263"/>
      <c r="K50" s="382"/>
      <c r="L50" s="382"/>
      <c r="M50" s="383"/>
      <c r="N50" s="383"/>
      <c r="AN50" s="1264"/>
      <c r="AO50" s="1265"/>
      <c r="AP50" s="1265"/>
      <c r="AQ50" s="1265"/>
      <c r="AR50" s="1265"/>
      <c r="AS50" s="1265"/>
      <c r="AT50" s="1265"/>
      <c r="AU50" s="1265"/>
      <c r="AV50" s="1265"/>
      <c r="AW50" s="1265"/>
      <c r="AX50" s="1265"/>
      <c r="AY50" s="1265"/>
      <c r="AZ50" s="1265"/>
      <c r="BA50" s="1265"/>
      <c r="BB50" s="1265"/>
      <c r="BC50" s="1265"/>
      <c r="BD50" s="1265"/>
      <c r="BE50" s="1265"/>
      <c r="BF50" s="1265"/>
      <c r="BG50" s="1265"/>
      <c r="BH50" s="1265"/>
      <c r="BI50" s="1265"/>
      <c r="BJ50" s="1265"/>
      <c r="BK50" s="1265"/>
      <c r="BL50" s="1265"/>
      <c r="BM50" s="1265"/>
      <c r="BN50" s="1265"/>
      <c r="BO50" s="1266"/>
      <c r="BP50" s="1267" t="s">
        <v>525</v>
      </c>
      <c r="BQ50" s="1267"/>
      <c r="BR50" s="1267"/>
      <c r="BS50" s="1267"/>
      <c r="BT50" s="1267"/>
      <c r="BU50" s="1267"/>
      <c r="BV50" s="1267"/>
      <c r="BW50" s="1267"/>
      <c r="BX50" s="1267" t="s">
        <v>526</v>
      </c>
      <c r="BY50" s="1267"/>
      <c r="BZ50" s="1267"/>
      <c r="CA50" s="1267"/>
      <c r="CB50" s="1267"/>
      <c r="CC50" s="1267"/>
      <c r="CD50" s="1267"/>
      <c r="CE50" s="1267"/>
      <c r="CF50" s="1267" t="s">
        <v>527</v>
      </c>
      <c r="CG50" s="1267"/>
      <c r="CH50" s="1267"/>
      <c r="CI50" s="1267"/>
      <c r="CJ50" s="1267"/>
      <c r="CK50" s="1267"/>
      <c r="CL50" s="1267"/>
      <c r="CM50" s="1267"/>
      <c r="CN50" s="1267" t="s">
        <v>528</v>
      </c>
      <c r="CO50" s="1267"/>
      <c r="CP50" s="1267"/>
      <c r="CQ50" s="1267"/>
      <c r="CR50" s="1267"/>
      <c r="CS50" s="1267"/>
      <c r="CT50" s="1267"/>
      <c r="CU50" s="1267"/>
      <c r="CV50" s="1267" t="s">
        <v>529</v>
      </c>
      <c r="CW50" s="1267"/>
      <c r="CX50" s="1267"/>
      <c r="CY50" s="1267"/>
      <c r="CZ50" s="1267"/>
      <c r="DA50" s="1267"/>
      <c r="DB50" s="1267"/>
      <c r="DC50" s="1267"/>
    </row>
    <row r="51" spans="1:109" ht="13.5" customHeight="1" x14ac:dyDescent="0.2">
      <c r="B51" s="372"/>
      <c r="G51" s="1268"/>
      <c r="H51" s="1268"/>
      <c r="I51" s="1271"/>
      <c r="J51" s="1271"/>
      <c r="K51" s="1269"/>
      <c r="L51" s="1269"/>
      <c r="M51" s="1269"/>
      <c r="N51" s="1269"/>
      <c r="AM51" s="381"/>
      <c r="AN51" s="1270" t="s">
        <v>565</v>
      </c>
      <c r="AO51" s="1270"/>
      <c r="AP51" s="1270"/>
      <c r="AQ51" s="1270"/>
      <c r="AR51" s="1270"/>
      <c r="AS51" s="1270"/>
      <c r="AT51" s="1270"/>
      <c r="AU51" s="1270"/>
      <c r="AV51" s="1270"/>
      <c r="AW51" s="1270"/>
      <c r="AX51" s="1270"/>
      <c r="AY51" s="1270"/>
      <c r="AZ51" s="1270"/>
      <c r="BA51" s="1270"/>
      <c r="BB51" s="1270" t="s">
        <v>566</v>
      </c>
      <c r="BC51" s="1270"/>
      <c r="BD51" s="1270"/>
      <c r="BE51" s="1270"/>
      <c r="BF51" s="1270"/>
      <c r="BG51" s="1270"/>
      <c r="BH51" s="1270"/>
      <c r="BI51" s="1270"/>
      <c r="BJ51" s="1270"/>
      <c r="BK51" s="1270"/>
      <c r="BL51" s="1270"/>
      <c r="BM51" s="1270"/>
      <c r="BN51" s="1270"/>
      <c r="BO51" s="1270"/>
      <c r="BP51" s="1253">
        <v>59.5</v>
      </c>
      <c r="BQ51" s="1253"/>
      <c r="BR51" s="1253"/>
      <c r="BS51" s="1253"/>
      <c r="BT51" s="1253"/>
      <c r="BU51" s="1253"/>
      <c r="BV51" s="1253"/>
      <c r="BW51" s="1253"/>
      <c r="BX51" s="1253">
        <v>43.3</v>
      </c>
      <c r="BY51" s="1253"/>
      <c r="BZ51" s="1253"/>
      <c r="CA51" s="1253"/>
      <c r="CB51" s="1253"/>
      <c r="CC51" s="1253"/>
      <c r="CD51" s="1253"/>
      <c r="CE51" s="1253"/>
      <c r="CF51" s="1253">
        <v>26.8</v>
      </c>
      <c r="CG51" s="1253"/>
      <c r="CH51" s="1253"/>
      <c r="CI51" s="1253"/>
      <c r="CJ51" s="1253"/>
      <c r="CK51" s="1253"/>
      <c r="CL51" s="1253"/>
      <c r="CM51" s="1253"/>
      <c r="CN51" s="1253">
        <v>18.7</v>
      </c>
      <c r="CO51" s="1253"/>
      <c r="CP51" s="1253"/>
      <c r="CQ51" s="1253"/>
      <c r="CR51" s="1253"/>
      <c r="CS51" s="1253"/>
      <c r="CT51" s="1253"/>
      <c r="CU51" s="1253"/>
      <c r="CV51" s="1253">
        <v>14.5</v>
      </c>
      <c r="CW51" s="1253"/>
      <c r="CX51" s="1253"/>
      <c r="CY51" s="1253"/>
      <c r="CZ51" s="1253"/>
      <c r="DA51" s="1253"/>
      <c r="DB51" s="1253"/>
      <c r="DC51" s="1253"/>
    </row>
    <row r="52" spans="1:109" ht="13.2" x14ac:dyDescent="0.2">
      <c r="B52" s="372"/>
      <c r="G52" s="1268"/>
      <c r="H52" s="1268"/>
      <c r="I52" s="1271"/>
      <c r="J52" s="1271"/>
      <c r="K52" s="1269"/>
      <c r="L52" s="1269"/>
      <c r="M52" s="1269"/>
      <c r="N52" s="1269"/>
      <c r="AM52" s="381"/>
      <c r="AN52" s="1270"/>
      <c r="AO52" s="1270"/>
      <c r="AP52" s="1270"/>
      <c r="AQ52" s="1270"/>
      <c r="AR52" s="1270"/>
      <c r="AS52" s="1270"/>
      <c r="AT52" s="1270"/>
      <c r="AU52" s="1270"/>
      <c r="AV52" s="1270"/>
      <c r="AW52" s="1270"/>
      <c r="AX52" s="1270"/>
      <c r="AY52" s="1270"/>
      <c r="AZ52" s="1270"/>
      <c r="BA52" s="1270"/>
      <c r="BB52" s="1270"/>
      <c r="BC52" s="1270"/>
      <c r="BD52" s="1270"/>
      <c r="BE52" s="1270"/>
      <c r="BF52" s="1270"/>
      <c r="BG52" s="1270"/>
      <c r="BH52" s="1270"/>
      <c r="BI52" s="1270"/>
      <c r="BJ52" s="1270"/>
      <c r="BK52" s="1270"/>
      <c r="BL52" s="1270"/>
      <c r="BM52" s="1270"/>
      <c r="BN52" s="1270"/>
      <c r="BO52" s="1270"/>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2" x14ac:dyDescent="0.2">
      <c r="A53" s="380"/>
      <c r="B53" s="372"/>
      <c r="G53" s="1268"/>
      <c r="H53" s="1268"/>
      <c r="I53" s="1263"/>
      <c r="J53" s="1263"/>
      <c r="K53" s="1269"/>
      <c r="L53" s="1269"/>
      <c r="M53" s="1269"/>
      <c r="N53" s="1269"/>
      <c r="AM53" s="381"/>
      <c r="AN53" s="1270"/>
      <c r="AO53" s="1270"/>
      <c r="AP53" s="1270"/>
      <c r="AQ53" s="1270"/>
      <c r="AR53" s="1270"/>
      <c r="AS53" s="1270"/>
      <c r="AT53" s="1270"/>
      <c r="AU53" s="1270"/>
      <c r="AV53" s="1270"/>
      <c r="AW53" s="1270"/>
      <c r="AX53" s="1270"/>
      <c r="AY53" s="1270"/>
      <c r="AZ53" s="1270"/>
      <c r="BA53" s="1270"/>
      <c r="BB53" s="1270" t="s">
        <v>567</v>
      </c>
      <c r="BC53" s="1270"/>
      <c r="BD53" s="1270"/>
      <c r="BE53" s="1270"/>
      <c r="BF53" s="1270"/>
      <c r="BG53" s="1270"/>
      <c r="BH53" s="1270"/>
      <c r="BI53" s="1270"/>
      <c r="BJ53" s="1270"/>
      <c r="BK53" s="1270"/>
      <c r="BL53" s="1270"/>
      <c r="BM53" s="1270"/>
      <c r="BN53" s="1270"/>
      <c r="BO53" s="1270"/>
      <c r="BP53" s="1253">
        <v>50.7</v>
      </c>
      <c r="BQ53" s="1253"/>
      <c r="BR53" s="1253"/>
      <c r="BS53" s="1253"/>
      <c r="BT53" s="1253"/>
      <c r="BU53" s="1253"/>
      <c r="BV53" s="1253"/>
      <c r="BW53" s="1253"/>
      <c r="BX53" s="1253">
        <v>52.6</v>
      </c>
      <c r="BY53" s="1253"/>
      <c r="BZ53" s="1253"/>
      <c r="CA53" s="1253"/>
      <c r="CB53" s="1253"/>
      <c r="CC53" s="1253"/>
      <c r="CD53" s="1253"/>
      <c r="CE53" s="1253"/>
      <c r="CF53" s="1253">
        <v>54.3</v>
      </c>
      <c r="CG53" s="1253"/>
      <c r="CH53" s="1253"/>
      <c r="CI53" s="1253"/>
      <c r="CJ53" s="1253"/>
      <c r="CK53" s="1253"/>
      <c r="CL53" s="1253"/>
      <c r="CM53" s="1253"/>
      <c r="CN53" s="1253">
        <v>56.1</v>
      </c>
      <c r="CO53" s="1253"/>
      <c r="CP53" s="1253"/>
      <c r="CQ53" s="1253"/>
      <c r="CR53" s="1253"/>
      <c r="CS53" s="1253"/>
      <c r="CT53" s="1253"/>
      <c r="CU53" s="1253"/>
      <c r="CV53" s="1253">
        <v>57.6</v>
      </c>
      <c r="CW53" s="1253"/>
      <c r="CX53" s="1253"/>
      <c r="CY53" s="1253"/>
      <c r="CZ53" s="1253"/>
      <c r="DA53" s="1253"/>
      <c r="DB53" s="1253"/>
      <c r="DC53" s="1253"/>
    </row>
    <row r="54" spans="1:109" ht="13.2" x14ac:dyDescent="0.2">
      <c r="A54" s="380"/>
      <c r="B54" s="372"/>
      <c r="G54" s="1268"/>
      <c r="H54" s="1268"/>
      <c r="I54" s="1263"/>
      <c r="J54" s="1263"/>
      <c r="K54" s="1269"/>
      <c r="L54" s="1269"/>
      <c r="M54" s="1269"/>
      <c r="N54" s="1269"/>
      <c r="AM54" s="381"/>
      <c r="AN54" s="1270"/>
      <c r="AO54" s="1270"/>
      <c r="AP54" s="1270"/>
      <c r="AQ54" s="1270"/>
      <c r="AR54" s="1270"/>
      <c r="AS54" s="1270"/>
      <c r="AT54" s="1270"/>
      <c r="AU54" s="1270"/>
      <c r="AV54" s="1270"/>
      <c r="AW54" s="1270"/>
      <c r="AX54" s="1270"/>
      <c r="AY54" s="1270"/>
      <c r="AZ54" s="1270"/>
      <c r="BA54" s="1270"/>
      <c r="BB54" s="1270"/>
      <c r="BC54" s="1270"/>
      <c r="BD54" s="1270"/>
      <c r="BE54" s="1270"/>
      <c r="BF54" s="1270"/>
      <c r="BG54" s="1270"/>
      <c r="BH54" s="1270"/>
      <c r="BI54" s="1270"/>
      <c r="BJ54" s="1270"/>
      <c r="BK54" s="1270"/>
      <c r="BL54" s="1270"/>
      <c r="BM54" s="1270"/>
      <c r="BN54" s="1270"/>
      <c r="BO54" s="1270"/>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2" x14ac:dyDescent="0.2">
      <c r="A55" s="380"/>
      <c r="B55" s="372"/>
      <c r="G55" s="1263"/>
      <c r="H55" s="1263"/>
      <c r="I55" s="1263"/>
      <c r="J55" s="1263"/>
      <c r="K55" s="1269"/>
      <c r="L55" s="1269"/>
      <c r="M55" s="1269"/>
      <c r="N55" s="1269"/>
      <c r="AN55" s="1267" t="s">
        <v>568</v>
      </c>
      <c r="AO55" s="1267"/>
      <c r="AP55" s="1267"/>
      <c r="AQ55" s="1267"/>
      <c r="AR55" s="1267"/>
      <c r="AS55" s="1267"/>
      <c r="AT55" s="1267"/>
      <c r="AU55" s="1267"/>
      <c r="AV55" s="1267"/>
      <c r="AW55" s="1267"/>
      <c r="AX55" s="1267"/>
      <c r="AY55" s="1267"/>
      <c r="AZ55" s="1267"/>
      <c r="BA55" s="1267"/>
      <c r="BB55" s="1270" t="s">
        <v>566</v>
      </c>
      <c r="BC55" s="1270"/>
      <c r="BD55" s="1270"/>
      <c r="BE55" s="1270"/>
      <c r="BF55" s="1270"/>
      <c r="BG55" s="1270"/>
      <c r="BH55" s="1270"/>
      <c r="BI55" s="1270"/>
      <c r="BJ55" s="1270"/>
      <c r="BK55" s="1270"/>
      <c r="BL55" s="1270"/>
      <c r="BM55" s="1270"/>
      <c r="BN55" s="1270"/>
      <c r="BO55" s="1270"/>
      <c r="BP55" s="1253">
        <v>10.9</v>
      </c>
      <c r="BQ55" s="1253"/>
      <c r="BR55" s="1253"/>
      <c r="BS55" s="1253"/>
      <c r="BT55" s="1253"/>
      <c r="BU55" s="1253"/>
      <c r="BV55" s="1253"/>
      <c r="BW55" s="1253"/>
      <c r="BX55" s="1253">
        <v>6.5</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ht="13.2" x14ac:dyDescent="0.2">
      <c r="A56" s="380"/>
      <c r="B56" s="372"/>
      <c r="G56" s="1263"/>
      <c r="H56" s="1263"/>
      <c r="I56" s="1263"/>
      <c r="J56" s="1263"/>
      <c r="K56" s="1269"/>
      <c r="L56" s="1269"/>
      <c r="M56" s="1269"/>
      <c r="N56" s="1269"/>
      <c r="AN56" s="1267"/>
      <c r="AO56" s="1267"/>
      <c r="AP56" s="1267"/>
      <c r="AQ56" s="1267"/>
      <c r="AR56" s="1267"/>
      <c r="AS56" s="1267"/>
      <c r="AT56" s="1267"/>
      <c r="AU56" s="1267"/>
      <c r="AV56" s="1267"/>
      <c r="AW56" s="1267"/>
      <c r="AX56" s="1267"/>
      <c r="AY56" s="1267"/>
      <c r="AZ56" s="1267"/>
      <c r="BA56" s="1267"/>
      <c r="BB56" s="1270"/>
      <c r="BC56" s="1270"/>
      <c r="BD56" s="1270"/>
      <c r="BE56" s="1270"/>
      <c r="BF56" s="1270"/>
      <c r="BG56" s="1270"/>
      <c r="BH56" s="1270"/>
      <c r="BI56" s="1270"/>
      <c r="BJ56" s="1270"/>
      <c r="BK56" s="1270"/>
      <c r="BL56" s="1270"/>
      <c r="BM56" s="1270"/>
      <c r="BN56" s="1270"/>
      <c r="BO56" s="1270"/>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ht="13.2" x14ac:dyDescent="0.2">
      <c r="B57" s="384"/>
      <c r="G57" s="1263"/>
      <c r="H57" s="1263"/>
      <c r="I57" s="1272"/>
      <c r="J57" s="1272"/>
      <c r="K57" s="1269"/>
      <c r="L57" s="1269"/>
      <c r="M57" s="1269"/>
      <c r="N57" s="1269"/>
      <c r="AM57" s="366"/>
      <c r="AN57" s="1267"/>
      <c r="AO57" s="1267"/>
      <c r="AP57" s="1267"/>
      <c r="AQ57" s="1267"/>
      <c r="AR57" s="1267"/>
      <c r="AS57" s="1267"/>
      <c r="AT57" s="1267"/>
      <c r="AU57" s="1267"/>
      <c r="AV57" s="1267"/>
      <c r="AW57" s="1267"/>
      <c r="AX57" s="1267"/>
      <c r="AY57" s="1267"/>
      <c r="AZ57" s="1267"/>
      <c r="BA57" s="1267"/>
      <c r="BB57" s="1270" t="s">
        <v>567</v>
      </c>
      <c r="BC57" s="1270"/>
      <c r="BD57" s="1270"/>
      <c r="BE57" s="1270"/>
      <c r="BF57" s="1270"/>
      <c r="BG57" s="1270"/>
      <c r="BH57" s="1270"/>
      <c r="BI57" s="1270"/>
      <c r="BJ57" s="1270"/>
      <c r="BK57" s="1270"/>
      <c r="BL57" s="1270"/>
      <c r="BM57" s="1270"/>
      <c r="BN57" s="1270"/>
      <c r="BO57" s="1270"/>
      <c r="BP57" s="1253">
        <v>62.2</v>
      </c>
      <c r="BQ57" s="1253"/>
      <c r="BR57" s="1253"/>
      <c r="BS57" s="1253"/>
      <c r="BT57" s="1253"/>
      <c r="BU57" s="1253"/>
      <c r="BV57" s="1253"/>
      <c r="BW57" s="1253"/>
      <c r="BX57" s="1253">
        <v>63.6</v>
      </c>
      <c r="BY57" s="1253"/>
      <c r="BZ57" s="1253"/>
      <c r="CA57" s="1253"/>
      <c r="CB57" s="1253"/>
      <c r="CC57" s="1253"/>
      <c r="CD57" s="1253"/>
      <c r="CE57" s="1253"/>
      <c r="CF57" s="1253">
        <v>64.7</v>
      </c>
      <c r="CG57" s="1253"/>
      <c r="CH57" s="1253"/>
      <c r="CI57" s="1253"/>
      <c r="CJ57" s="1253"/>
      <c r="CK57" s="1253"/>
      <c r="CL57" s="1253"/>
      <c r="CM57" s="1253"/>
      <c r="CN57" s="1253">
        <v>66.099999999999994</v>
      </c>
      <c r="CO57" s="1253"/>
      <c r="CP57" s="1253"/>
      <c r="CQ57" s="1253"/>
      <c r="CR57" s="1253"/>
      <c r="CS57" s="1253"/>
      <c r="CT57" s="1253"/>
      <c r="CU57" s="1253"/>
      <c r="CV57" s="1253">
        <v>67.7</v>
      </c>
      <c r="CW57" s="1253"/>
      <c r="CX57" s="1253"/>
      <c r="CY57" s="1253"/>
      <c r="CZ57" s="1253"/>
      <c r="DA57" s="1253"/>
      <c r="DB57" s="1253"/>
      <c r="DC57" s="1253"/>
      <c r="DD57" s="385"/>
      <c r="DE57" s="384"/>
    </row>
    <row r="58" spans="1:109" s="380" customFormat="1" ht="13.2" x14ac:dyDescent="0.2">
      <c r="A58" s="366"/>
      <c r="B58" s="384"/>
      <c r="G58" s="1263"/>
      <c r="H58" s="1263"/>
      <c r="I58" s="1272"/>
      <c r="J58" s="1272"/>
      <c r="K58" s="1269"/>
      <c r="L58" s="1269"/>
      <c r="M58" s="1269"/>
      <c r="N58" s="1269"/>
      <c r="AM58" s="366"/>
      <c r="AN58" s="1267"/>
      <c r="AO58" s="1267"/>
      <c r="AP58" s="1267"/>
      <c r="AQ58" s="1267"/>
      <c r="AR58" s="1267"/>
      <c r="AS58" s="1267"/>
      <c r="AT58" s="1267"/>
      <c r="AU58" s="1267"/>
      <c r="AV58" s="1267"/>
      <c r="AW58" s="1267"/>
      <c r="AX58" s="1267"/>
      <c r="AY58" s="1267"/>
      <c r="AZ58" s="1267"/>
      <c r="BA58" s="1267"/>
      <c r="BB58" s="1270"/>
      <c r="BC58" s="1270"/>
      <c r="BD58" s="1270"/>
      <c r="BE58" s="1270"/>
      <c r="BF58" s="1270"/>
      <c r="BG58" s="1270"/>
      <c r="BH58" s="1270"/>
      <c r="BI58" s="1270"/>
      <c r="BJ58" s="1270"/>
      <c r="BK58" s="1270"/>
      <c r="BL58" s="1270"/>
      <c r="BM58" s="1270"/>
      <c r="BN58" s="1270"/>
      <c r="BO58" s="1270"/>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569</v>
      </c>
    </row>
    <row r="64" spans="1:109" ht="13.2" x14ac:dyDescent="0.2">
      <c r="B64" s="372"/>
      <c r="G64" s="379"/>
      <c r="I64" s="392"/>
      <c r="J64" s="392"/>
      <c r="K64" s="392"/>
      <c r="L64" s="392"/>
      <c r="M64" s="392"/>
      <c r="N64" s="393"/>
      <c r="AM64" s="379"/>
      <c r="AN64" s="379" t="s">
        <v>563</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2" x14ac:dyDescent="0.2">
      <c r="B65" s="372"/>
      <c r="AN65" s="1273" t="s">
        <v>572</v>
      </c>
      <c r="AO65" s="1274"/>
      <c r="AP65" s="1274"/>
      <c r="AQ65" s="1274"/>
      <c r="AR65" s="1274"/>
      <c r="AS65" s="1274"/>
      <c r="AT65" s="1274"/>
      <c r="AU65" s="1274"/>
      <c r="AV65" s="1274"/>
      <c r="AW65" s="1274"/>
      <c r="AX65" s="1274"/>
      <c r="AY65" s="1274"/>
      <c r="AZ65" s="1274"/>
      <c r="BA65" s="1274"/>
      <c r="BB65" s="1274"/>
      <c r="BC65" s="1274"/>
      <c r="BD65" s="1274"/>
      <c r="BE65" s="1274"/>
      <c r="BF65" s="1274"/>
      <c r="BG65" s="1274"/>
      <c r="BH65" s="1274"/>
      <c r="BI65" s="1274"/>
      <c r="BJ65" s="1274"/>
      <c r="BK65" s="1274"/>
      <c r="BL65" s="1274"/>
      <c r="BM65" s="1274"/>
      <c r="BN65" s="1274"/>
      <c r="BO65" s="1274"/>
      <c r="BP65" s="1274"/>
      <c r="BQ65" s="1274"/>
      <c r="BR65" s="1274"/>
      <c r="BS65" s="1274"/>
      <c r="BT65" s="1274"/>
      <c r="BU65" s="1274"/>
      <c r="BV65" s="1274"/>
      <c r="BW65" s="1274"/>
      <c r="BX65" s="1274"/>
      <c r="BY65" s="1274"/>
      <c r="BZ65" s="1274"/>
      <c r="CA65" s="1274"/>
      <c r="CB65" s="1274"/>
      <c r="CC65" s="1274"/>
      <c r="CD65" s="1274"/>
      <c r="CE65" s="1274"/>
      <c r="CF65" s="1274"/>
      <c r="CG65" s="1274"/>
      <c r="CH65" s="1274"/>
      <c r="CI65" s="1274"/>
      <c r="CJ65" s="1274"/>
      <c r="CK65" s="1274"/>
      <c r="CL65" s="1274"/>
      <c r="CM65" s="1274"/>
      <c r="CN65" s="1274"/>
      <c r="CO65" s="1274"/>
      <c r="CP65" s="1274"/>
      <c r="CQ65" s="1274"/>
      <c r="CR65" s="1274"/>
      <c r="CS65" s="1274"/>
      <c r="CT65" s="1274"/>
      <c r="CU65" s="1274"/>
      <c r="CV65" s="1274"/>
      <c r="CW65" s="1274"/>
      <c r="CX65" s="1274"/>
      <c r="CY65" s="1274"/>
      <c r="CZ65" s="1274"/>
      <c r="DA65" s="1274"/>
      <c r="DB65" s="1274"/>
      <c r="DC65" s="1275"/>
    </row>
    <row r="66" spans="2:107" ht="13.2" x14ac:dyDescent="0.2">
      <c r="B66" s="372"/>
      <c r="AN66" s="1276"/>
      <c r="AO66" s="1277"/>
      <c r="AP66" s="1277"/>
      <c r="AQ66" s="1277"/>
      <c r="AR66" s="1277"/>
      <c r="AS66" s="1277"/>
      <c r="AT66" s="1277"/>
      <c r="AU66" s="1277"/>
      <c r="AV66" s="1277"/>
      <c r="AW66" s="1277"/>
      <c r="AX66" s="1277"/>
      <c r="AY66" s="1277"/>
      <c r="AZ66" s="1277"/>
      <c r="BA66" s="1277"/>
      <c r="BB66" s="1277"/>
      <c r="BC66" s="1277"/>
      <c r="BD66" s="1277"/>
      <c r="BE66" s="1277"/>
      <c r="BF66" s="1277"/>
      <c r="BG66" s="1277"/>
      <c r="BH66" s="1277"/>
      <c r="BI66" s="1277"/>
      <c r="BJ66" s="1277"/>
      <c r="BK66" s="1277"/>
      <c r="BL66" s="1277"/>
      <c r="BM66" s="1277"/>
      <c r="BN66" s="1277"/>
      <c r="BO66" s="1277"/>
      <c r="BP66" s="1277"/>
      <c r="BQ66" s="1277"/>
      <c r="BR66" s="1277"/>
      <c r="BS66" s="1277"/>
      <c r="BT66" s="1277"/>
      <c r="BU66" s="1277"/>
      <c r="BV66" s="1277"/>
      <c r="BW66" s="1277"/>
      <c r="BX66" s="1277"/>
      <c r="BY66" s="1277"/>
      <c r="BZ66" s="1277"/>
      <c r="CA66" s="1277"/>
      <c r="CB66" s="1277"/>
      <c r="CC66" s="1277"/>
      <c r="CD66" s="1277"/>
      <c r="CE66" s="1277"/>
      <c r="CF66" s="1277"/>
      <c r="CG66" s="1277"/>
      <c r="CH66" s="1277"/>
      <c r="CI66" s="1277"/>
      <c r="CJ66" s="1277"/>
      <c r="CK66" s="1277"/>
      <c r="CL66" s="1277"/>
      <c r="CM66" s="1277"/>
      <c r="CN66" s="1277"/>
      <c r="CO66" s="1277"/>
      <c r="CP66" s="1277"/>
      <c r="CQ66" s="1277"/>
      <c r="CR66" s="1277"/>
      <c r="CS66" s="1277"/>
      <c r="CT66" s="1277"/>
      <c r="CU66" s="1277"/>
      <c r="CV66" s="1277"/>
      <c r="CW66" s="1277"/>
      <c r="CX66" s="1277"/>
      <c r="CY66" s="1277"/>
      <c r="CZ66" s="1277"/>
      <c r="DA66" s="1277"/>
      <c r="DB66" s="1277"/>
      <c r="DC66" s="1278"/>
    </row>
    <row r="67" spans="2:107" ht="13.2" x14ac:dyDescent="0.2">
      <c r="B67" s="372"/>
      <c r="AN67" s="1276"/>
      <c r="AO67" s="1277"/>
      <c r="AP67" s="1277"/>
      <c r="AQ67" s="1277"/>
      <c r="AR67" s="1277"/>
      <c r="AS67" s="1277"/>
      <c r="AT67" s="1277"/>
      <c r="AU67" s="1277"/>
      <c r="AV67" s="1277"/>
      <c r="AW67" s="1277"/>
      <c r="AX67" s="1277"/>
      <c r="AY67" s="1277"/>
      <c r="AZ67" s="1277"/>
      <c r="BA67" s="1277"/>
      <c r="BB67" s="1277"/>
      <c r="BC67" s="1277"/>
      <c r="BD67" s="1277"/>
      <c r="BE67" s="1277"/>
      <c r="BF67" s="1277"/>
      <c r="BG67" s="1277"/>
      <c r="BH67" s="1277"/>
      <c r="BI67" s="1277"/>
      <c r="BJ67" s="1277"/>
      <c r="BK67" s="1277"/>
      <c r="BL67" s="1277"/>
      <c r="BM67" s="1277"/>
      <c r="BN67" s="1277"/>
      <c r="BO67" s="1277"/>
      <c r="BP67" s="1277"/>
      <c r="BQ67" s="1277"/>
      <c r="BR67" s="1277"/>
      <c r="BS67" s="1277"/>
      <c r="BT67" s="1277"/>
      <c r="BU67" s="1277"/>
      <c r="BV67" s="1277"/>
      <c r="BW67" s="1277"/>
      <c r="BX67" s="1277"/>
      <c r="BY67" s="1277"/>
      <c r="BZ67" s="1277"/>
      <c r="CA67" s="1277"/>
      <c r="CB67" s="1277"/>
      <c r="CC67" s="1277"/>
      <c r="CD67" s="1277"/>
      <c r="CE67" s="1277"/>
      <c r="CF67" s="1277"/>
      <c r="CG67" s="1277"/>
      <c r="CH67" s="1277"/>
      <c r="CI67" s="1277"/>
      <c r="CJ67" s="1277"/>
      <c r="CK67" s="1277"/>
      <c r="CL67" s="1277"/>
      <c r="CM67" s="1277"/>
      <c r="CN67" s="1277"/>
      <c r="CO67" s="1277"/>
      <c r="CP67" s="1277"/>
      <c r="CQ67" s="1277"/>
      <c r="CR67" s="1277"/>
      <c r="CS67" s="1277"/>
      <c r="CT67" s="1277"/>
      <c r="CU67" s="1277"/>
      <c r="CV67" s="1277"/>
      <c r="CW67" s="1277"/>
      <c r="CX67" s="1277"/>
      <c r="CY67" s="1277"/>
      <c r="CZ67" s="1277"/>
      <c r="DA67" s="1277"/>
      <c r="DB67" s="1277"/>
      <c r="DC67" s="1278"/>
    </row>
    <row r="68" spans="2:107" ht="13.2" x14ac:dyDescent="0.2">
      <c r="B68" s="372"/>
      <c r="AN68" s="1276"/>
      <c r="AO68" s="1277"/>
      <c r="AP68" s="1277"/>
      <c r="AQ68" s="1277"/>
      <c r="AR68" s="1277"/>
      <c r="AS68" s="1277"/>
      <c r="AT68" s="1277"/>
      <c r="AU68" s="1277"/>
      <c r="AV68" s="1277"/>
      <c r="AW68" s="1277"/>
      <c r="AX68" s="1277"/>
      <c r="AY68" s="1277"/>
      <c r="AZ68" s="1277"/>
      <c r="BA68" s="1277"/>
      <c r="BB68" s="1277"/>
      <c r="BC68" s="1277"/>
      <c r="BD68" s="1277"/>
      <c r="BE68" s="1277"/>
      <c r="BF68" s="1277"/>
      <c r="BG68" s="1277"/>
      <c r="BH68" s="1277"/>
      <c r="BI68" s="1277"/>
      <c r="BJ68" s="1277"/>
      <c r="BK68" s="1277"/>
      <c r="BL68" s="1277"/>
      <c r="BM68" s="1277"/>
      <c r="BN68" s="1277"/>
      <c r="BO68" s="1277"/>
      <c r="BP68" s="1277"/>
      <c r="BQ68" s="1277"/>
      <c r="BR68" s="1277"/>
      <c r="BS68" s="1277"/>
      <c r="BT68" s="1277"/>
      <c r="BU68" s="1277"/>
      <c r="BV68" s="1277"/>
      <c r="BW68" s="1277"/>
      <c r="BX68" s="1277"/>
      <c r="BY68" s="1277"/>
      <c r="BZ68" s="1277"/>
      <c r="CA68" s="1277"/>
      <c r="CB68" s="1277"/>
      <c r="CC68" s="1277"/>
      <c r="CD68" s="1277"/>
      <c r="CE68" s="1277"/>
      <c r="CF68" s="1277"/>
      <c r="CG68" s="1277"/>
      <c r="CH68" s="1277"/>
      <c r="CI68" s="1277"/>
      <c r="CJ68" s="1277"/>
      <c r="CK68" s="1277"/>
      <c r="CL68" s="1277"/>
      <c r="CM68" s="1277"/>
      <c r="CN68" s="1277"/>
      <c r="CO68" s="1277"/>
      <c r="CP68" s="1277"/>
      <c r="CQ68" s="1277"/>
      <c r="CR68" s="1277"/>
      <c r="CS68" s="1277"/>
      <c r="CT68" s="1277"/>
      <c r="CU68" s="1277"/>
      <c r="CV68" s="1277"/>
      <c r="CW68" s="1277"/>
      <c r="CX68" s="1277"/>
      <c r="CY68" s="1277"/>
      <c r="CZ68" s="1277"/>
      <c r="DA68" s="1277"/>
      <c r="DB68" s="1277"/>
      <c r="DC68" s="1278"/>
    </row>
    <row r="69" spans="2:107" ht="13.2" x14ac:dyDescent="0.2">
      <c r="B69" s="372"/>
      <c r="AN69" s="1279"/>
      <c r="AO69" s="1280"/>
      <c r="AP69" s="1280"/>
      <c r="AQ69" s="1280"/>
      <c r="AR69" s="1280"/>
      <c r="AS69" s="1280"/>
      <c r="AT69" s="1280"/>
      <c r="AU69" s="1280"/>
      <c r="AV69" s="1280"/>
      <c r="AW69" s="1280"/>
      <c r="AX69" s="1280"/>
      <c r="AY69" s="1280"/>
      <c r="AZ69" s="1280"/>
      <c r="BA69" s="1280"/>
      <c r="BB69" s="1280"/>
      <c r="BC69" s="1280"/>
      <c r="BD69" s="1280"/>
      <c r="BE69" s="1280"/>
      <c r="BF69" s="1280"/>
      <c r="BG69" s="1280"/>
      <c r="BH69" s="1280"/>
      <c r="BI69" s="1280"/>
      <c r="BJ69" s="1280"/>
      <c r="BK69" s="1280"/>
      <c r="BL69" s="1280"/>
      <c r="BM69" s="1280"/>
      <c r="BN69" s="1280"/>
      <c r="BO69" s="1280"/>
      <c r="BP69" s="1280"/>
      <c r="BQ69" s="1280"/>
      <c r="BR69" s="1280"/>
      <c r="BS69" s="1280"/>
      <c r="BT69" s="1280"/>
      <c r="BU69" s="1280"/>
      <c r="BV69" s="1280"/>
      <c r="BW69" s="1280"/>
      <c r="BX69" s="1280"/>
      <c r="BY69" s="1280"/>
      <c r="BZ69" s="1280"/>
      <c r="CA69" s="1280"/>
      <c r="CB69" s="1280"/>
      <c r="CC69" s="1280"/>
      <c r="CD69" s="1280"/>
      <c r="CE69" s="1280"/>
      <c r="CF69" s="1280"/>
      <c r="CG69" s="1280"/>
      <c r="CH69" s="1280"/>
      <c r="CI69" s="1280"/>
      <c r="CJ69" s="1280"/>
      <c r="CK69" s="1280"/>
      <c r="CL69" s="1280"/>
      <c r="CM69" s="1280"/>
      <c r="CN69" s="1280"/>
      <c r="CO69" s="1280"/>
      <c r="CP69" s="1280"/>
      <c r="CQ69" s="1280"/>
      <c r="CR69" s="1280"/>
      <c r="CS69" s="1280"/>
      <c r="CT69" s="1280"/>
      <c r="CU69" s="1280"/>
      <c r="CV69" s="1280"/>
      <c r="CW69" s="1280"/>
      <c r="CX69" s="1280"/>
      <c r="CY69" s="1280"/>
      <c r="CZ69" s="1280"/>
      <c r="DA69" s="1280"/>
      <c r="DB69" s="1280"/>
      <c r="DC69" s="1281"/>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564</v>
      </c>
    </row>
    <row r="72" spans="2:107" ht="13.2" x14ac:dyDescent="0.2">
      <c r="B72" s="372"/>
      <c r="G72" s="1263"/>
      <c r="H72" s="1263"/>
      <c r="I72" s="1263"/>
      <c r="J72" s="1263"/>
      <c r="K72" s="382"/>
      <c r="L72" s="382"/>
      <c r="M72" s="383"/>
      <c r="N72" s="383"/>
      <c r="AN72" s="1264"/>
      <c r="AO72" s="1265"/>
      <c r="AP72" s="1265"/>
      <c r="AQ72" s="1265"/>
      <c r="AR72" s="1265"/>
      <c r="AS72" s="1265"/>
      <c r="AT72" s="1265"/>
      <c r="AU72" s="1265"/>
      <c r="AV72" s="1265"/>
      <c r="AW72" s="1265"/>
      <c r="AX72" s="1265"/>
      <c r="AY72" s="1265"/>
      <c r="AZ72" s="1265"/>
      <c r="BA72" s="1265"/>
      <c r="BB72" s="1265"/>
      <c r="BC72" s="1265"/>
      <c r="BD72" s="1265"/>
      <c r="BE72" s="1265"/>
      <c r="BF72" s="1265"/>
      <c r="BG72" s="1265"/>
      <c r="BH72" s="1265"/>
      <c r="BI72" s="1265"/>
      <c r="BJ72" s="1265"/>
      <c r="BK72" s="1265"/>
      <c r="BL72" s="1265"/>
      <c r="BM72" s="1265"/>
      <c r="BN72" s="1265"/>
      <c r="BO72" s="1266"/>
      <c r="BP72" s="1267" t="s">
        <v>525</v>
      </c>
      <c r="BQ72" s="1267"/>
      <c r="BR72" s="1267"/>
      <c r="BS72" s="1267"/>
      <c r="BT72" s="1267"/>
      <c r="BU72" s="1267"/>
      <c r="BV72" s="1267"/>
      <c r="BW72" s="1267"/>
      <c r="BX72" s="1267" t="s">
        <v>526</v>
      </c>
      <c r="BY72" s="1267"/>
      <c r="BZ72" s="1267"/>
      <c r="CA72" s="1267"/>
      <c r="CB72" s="1267"/>
      <c r="CC72" s="1267"/>
      <c r="CD72" s="1267"/>
      <c r="CE72" s="1267"/>
      <c r="CF72" s="1267" t="s">
        <v>527</v>
      </c>
      <c r="CG72" s="1267"/>
      <c r="CH72" s="1267"/>
      <c r="CI72" s="1267"/>
      <c r="CJ72" s="1267"/>
      <c r="CK72" s="1267"/>
      <c r="CL72" s="1267"/>
      <c r="CM72" s="1267"/>
      <c r="CN72" s="1267" t="s">
        <v>528</v>
      </c>
      <c r="CO72" s="1267"/>
      <c r="CP72" s="1267"/>
      <c r="CQ72" s="1267"/>
      <c r="CR72" s="1267"/>
      <c r="CS72" s="1267"/>
      <c r="CT72" s="1267"/>
      <c r="CU72" s="1267"/>
      <c r="CV72" s="1267" t="s">
        <v>529</v>
      </c>
      <c r="CW72" s="1267"/>
      <c r="CX72" s="1267"/>
      <c r="CY72" s="1267"/>
      <c r="CZ72" s="1267"/>
      <c r="DA72" s="1267"/>
      <c r="DB72" s="1267"/>
      <c r="DC72" s="1267"/>
    </row>
    <row r="73" spans="2:107" ht="13.2" x14ac:dyDescent="0.2">
      <c r="B73" s="372"/>
      <c r="G73" s="1268"/>
      <c r="H73" s="1268"/>
      <c r="I73" s="1268"/>
      <c r="J73" s="1268"/>
      <c r="K73" s="1282"/>
      <c r="L73" s="1282"/>
      <c r="M73" s="1282"/>
      <c r="N73" s="1282"/>
      <c r="AM73" s="381"/>
      <c r="AN73" s="1270" t="s">
        <v>565</v>
      </c>
      <c r="AO73" s="1270"/>
      <c r="AP73" s="1270"/>
      <c r="AQ73" s="1270"/>
      <c r="AR73" s="1270"/>
      <c r="AS73" s="1270"/>
      <c r="AT73" s="1270"/>
      <c r="AU73" s="1270"/>
      <c r="AV73" s="1270"/>
      <c r="AW73" s="1270"/>
      <c r="AX73" s="1270"/>
      <c r="AY73" s="1270"/>
      <c r="AZ73" s="1270"/>
      <c r="BA73" s="1270"/>
      <c r="BB73" s="1270" t="s">
        <v>566</v>
      </c>
      <c r="BC73" s="1270"/>
      <c r="BD73" s="1270"/>
      <c r="BE73" s="1270"/>
      <c r="BF73" s="1270"/>
      <c r="BG73" s="1270"/>
      <c r="BH73" s="1270"/>
      <c r="BI73" s="1270"/>
      <c r="BJ73" s="1270"/>
      <c r="BK73" s="1270"/>
      <c r="BL73" s="1270"/>
      <c r="BM73" s="1270"/>
      <c r="BN73" s="1270"/>
      <c r="BO73" s="1270"/>
      <c r="BP73" s="1253">
        <v>59.5</v>
      </c>
      <c r="BQ73" s="1253"/>
      <c r="BR73" s="1253"/>
      <c r="BS73" s="1253"/>
      <c r="BT73" s="1253"/>
      <c r="BU73" s="1253"/>
      <c r="BV73" s="1253"/>
      <c r="BW73" s="1253"/>
      <c r="BX73" s="1253">
        <v>43.3</v>
      </c>
      <c r="BY73" s="1253"/>
      <c r="BZ73" s="1253"/>
      <c r="CA73" s="1253"/>
      <c r="CB73" s="1253"/>
      <c r="CC73" s="1253"/>
      <c r="CD73" s="1253"/>
      <c r="CE73" s="1253"/>
      <c r="CF73" s="1253">
        <v>26.8</v>
      </c>
      <c r="CG73" s="1253"/>
      <c r="CH73" s="1253"/>
      <c r="CI73" s="1253"/>
      <c r="CJ73" s="1253"/>
      <c r="CK73" s="1253"/>
      <c r="CL73" s="1253"/>
      <c r="CM73" s="1253"/>
      <c r="CN73" s="1253">
        <v>18.7</v>
      </c>
      <c r="CO73" s="1253"/>
      <c r="CP73" s="1253"/>
      <c r="CQ73" s="1253"/>
      <c r="CR73" s="1253"/>
      <c r="CS73" s="1253"/>
      <c r="CT73" s="1253"/>
      <c r="CU73" s="1253"/>
      <c r="CV73" s="1253">
        <v>14.5</v>
      </c>
      <c r="CW73" s="1253"/>
      <c r="CX73" s="1253"/>
      <c r="CY73" s="1253"/>
      <c r="CZ73" s="1253"/>
      <c r="DA73" s="1253"/>
      <c r="DB73" s="1253"/>
      <c r="DC73" s="1253"/>
    </row>
    <row r="74" spans="2:107" ht="13.2" x14ac:dyDescent="0.2">
      <c r="B74" s="372"/>
      <c r="G74" s="1268"/>
      <c r="H74" s="1268"/>
      <c r="I74" s="1268"/>
      <c r="J74" s="1268"/>
      <c r="K74" s="1282"/>
      <c r="L74" s="1282"/>
      <c r="M74" s="1282"/>
      <c r="N74" s="1282"/>
      <c r="AM74" s="381"/>
      <c r="AN74" s="1270"/>
      <c r="AO74" s="1270"/>
      <c r="AP74" s="1270"/>
      <c r="AQ74" s="1270"/>
      <c r="AR74" s="1270"/>
      <c r="AS74" s="1270"/>
      <c r="AT74" s="1270"/>
      <c r="AU74" s="1270"/>
      <c r="AV74" s="1270"/>
      <c r="AW74" s="1270"/>
      <c r="AX74" s="1270"/>
      <c r="AY74" s="1270"/>
      <c r="AZ74" s="1270"/>
      <c r="BA74" s="1270"/>
      <c r="BB74" s="1270"/>
      <c r="BC74" s="1270"/>
      <c r="BD74" s="1270"/>
      <c r="BE74" s="1270"/>
      <c r="BF74" s="1270"/>
      <c r="BG74" s="1270"/>
      <c r="BH74" s="1270"/>
      <c r="BI74" s="1270"/>
      <c r="BJ74" s="1270"/>
      <c r="BK74" s="1270"/>
      <c r="BL74" s="1270"/>
      <c r="BM74" s="1270"/>
      <c r="BN74" s="1270"/>
      <c r="BO74" s="1270"/>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2" x14ac:dyDescent="0.2">
      <c r="B75" s="372"/>
      <c r="G75" s="1268"/>
      <c r="H75" s="1268"/>
      <c r="I75" s="1263"/>
      <c r="J75" s="1263"/>
      <c r="K75" s="1269"/>
      <c r="L75" s="1269"/>
      <c r="M75" s="1269"/>
      <c r="N75" s="1269"/>
      <c r="AM75" s="381"/>
      <c r="AN75" s="1270"/>
      <c r="AO75" s="1270"/>
      <c r="AP75" s="1270"/>
      <c r="AQ75" s="1270"/>
      <c r="AR75" s="1270"/>
      <c r="AS75" s="1270"/>
      <c r="AT75" s="1270"/>
      <c r="AU75" s="1270"/>
      <c r="AV75" s="1270"/>
      <c r="AW75" s="1270"/>
      <c r="AX75" s="1270"/>
      <c r="AY75" s="1270"/>
      <c r="AZ75" s="1270"/>
      <c r="BA75" s="1270"/>
      <c r="BB75" s="1270" t="s">
        <v>570</v>
      </c>
      <c r="BC75" s="1270"/>
      <c r="BD75" s="1270"/>
      <c r="BE75" s="1270"/>
      <c r="BF75" s="1270"/>
      <c r="BG75" s="1270"/>
      <c r="BH75" s="1270"/>
      <c r="BI75" s="1270"/>
      <c r="BJ75" s="1270"/>
      <c r="BK75" s="1270"/>
      <c r="BL75" s="1270"/>
      <c r="BM75" s="1270"/>
      <c r="BN75" s="1270"/>
      <c r="BO75" s="1270"/>
      <c r="BP75" s="1253">
        <v>11.5</v>
      </c>
      <c r="BQ75" s="1253"/>
      <c r="BR75" s="1253"/>
      <c r="BS75" s="1253"/>
      <c r="BT75" s="1253"/>
      <c r="BU75" s="1253"/>
      <c r="BV75" s="1253"/>
      <c r="BW75" s="1253"/>
      <c r="BX75" s="1253">
        <v>10.6</v>
      </c>
      <c r="BY75" s="1253"/>
      <c r="BZ75" s="1253"/>
      <c r="CA75" s="1253"/>
      <c r="CB75" s="1253"/>
      <c r="CC75" s="1253"/>
      <c r="CD75" s="1253"/>
      <c r="CE75" s="1253"/>
      <c r="CF75" s="1253">
        <v>10.5</v>
      </c>
      <c r="CG75" s="1253"/>
      <c r="CH75" s="1253"/>
      <c r="CI75" s="1253"/>
      <c r="CJ75" s="1253"/>
      <c r="CK75" s="1253"/>
      <c r="CL75" s="1253"/>
      <c r="CM75" s="1253"/>
      <c r="CN75" s="1253">
        <v>10.7</v>
      </c>
      <c r="CO75" s="1253"/>
      <c r="CP75" s="1253"/>
      <c r="CQ75" s="1253"/>
      <c r="CR75" s="1253"/>
      <c r="CS75" s="1253"/>
      <c r="CT75" s="1253"/>
      <c r="CU75" s="1253"/>
      <c r="CV75" s="1253">
        <v>10.3</v>
      </c>
      <c r="CW75" s="1253"/>
      <c r="CX75" s="1253"/>
      <c r="CY75" s="1253"/>
      <c r="CZ75" s="1253"/>
      <c r="DA75" s="1253"/>
      <c r="DB75" s="1253"/>
      <c r="DC75" s="1253"/>
    </row>
    <row r="76" spans="2:107" ht="13.2" x14ac:dyDescent="0.2">
      <c r="B76" s="372"/>
      <c r="G76" s="1268"/>
      <c r="H76" s="1268"/>
      <c r="I76" s="1263"/>
      <c r="J76" s="1263"/>
      <c r="K76" s="1269"/>
      <c r="L76" s="1269"/>
      <c r="M76" s="1269"/>
      <c r="N76" s="1269"/>
      <c r="AM76" s="381"/>
      <c r="AN76" s="1270"/>
      <c r="AO76" s="1270"/>
      <c r="AP76" s="1270"/>
      <c r="AQ76" s="1270"/>
      <c r="AR76" s="1270"/>
      <c r="AS76" s="1270"/>
      <c r="AT76" s="1270"/>
      <c r="AU76" s="1270"/>
      <c r="AV76" s="1270"/>
      <c r="AW76" s="1270"/>
      <c r="AX76" s="1270"/>
      <c r="AY76" s="1270"/>
      <c r="AZ76" s="1270"/>
      <c r="BA76" s="1270"/>
      <c r="BB76" s="1270"/>
      <c r="BC76" s="1270"/>
      <c r="BD76" s="1270"/>
      <c r="BE76" s="1270"/>
      <c r="BF76" s="1270"/>
      <c r="BG76" s="1270"/>
      <c r="BH76" s="1270"/>
      <c r="BI76" s="1270"/>
      <c r="BJ76" s="1270"/>
      <c r="BK76" s="1270"/>
      <c r="BL76" s="1270"/>
      <c r="BM76" s="1270"/>
      <c r="BN76" s="1270"/>
      <c r="BO76" s="1270"/>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2" x14ac:dyDescent="0.2">
      <c r="B77" s="372"/>
      <c r="G77" s="1263"/>
      <c r="H77" s="1263"/>
      <c r="I77" s="1263"/>
      <c r="J77" s="1263"/>
      <c r="K77" s="1282"/>
      <c r="L77" s="1282"/>
      <c r="M77" s="1282"/>
      <c r="N77" s="1282"/>
      <c r="AN77" s="1267" t="s">
        <v>568</v>
      </c>
      <c r="AO77" s="1267"/>
      <c r="AP77" s="1267"/>
      <c r="AQ77" s="1267"/>
      <c r="AR77" s="1267"/>
      <c r="AS77" s="1267"/>
      <c r="AT77" s="1267"/>
      <c r="AU77" s="1267"/>
      <c r="AV77" s="1267"/>
      <c r="AW77" s="1267"/>
      <c r="AX77" s="1267"/>
      <c r="AY77" s="1267"/>
      <c r="AZ77" s="1267"/>
      <c r="BA77" s="1267"/>
      <c r="BB77" s="1270" t="s">
        <v>566</v>
      </c>
      <c r="BC77" s="1270"/>
      <c r="BD77" s="1270"/>
      <c r="BE77" s="1270"/>
      <c r="BF77" s="1270"/>
      <c r="BG77" s="1270"/>
      <c r="BH77" s="1270"/>
      <c r="BI77" s="1270"/>
      <c r="BJ77" s="1270"/>
      <c r="BK77" s="1270"/>
      <c r="BL77" s="1270"/>
      <c r="BM77" s="1270"/>
      <c r="BN77" s="1270"/>
      <c r="BO77" s="1270"/>
      <c r="BP77" s="1253">
        <v>10.9</v>
      </c>
      <c r="BQ77" s="1253"/>
      <c r="BR77" s="1253"/>
      <c r="BS77" s="1253"/>
      <c r="BT77" s="1253"/>
      <c r="BU77" s="1253"/>
      <c r="BV77" s="1253"/>
      <c r="BW77" s="1253"/>
      <c r="BX77" s="1253">
        <v>6.5</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ht="13.2" x14ac:dyDescent="0.2">
      <c r="B78" s="372"/>
      <c r="G78" s="1263"/>
      <c r="H78" s="1263"/>
      <c r="I78" s="1263"/>
      <c r="J78" s="1263"/>
      <c r="K78" s="1282"/>
      <c r="L78" s="1282"/>
      <c r="M78" s="1282"/>
      <c r="N78" s="1282"/>
      <c r="AN78" s="1267"/>
      <c r="AO78" s="1267"/>
      <c r="AP78" s="1267"/>
      <c r="AQ78" s="1267"/>
      <c r="AR78" s="1267"/>
      <c r="AS78" s="1267"/>
      <c r="AT78" s="1267"/>
      <c r="AU78" s="1267"/>
      <c r="AV78" s="1267"/>
      <c r="AW78" s="1267"/>
      <c r="AX78" s="1267"/>
      <c r="AY78" s="1267"/>
      <c r="AZ78" s="1267"/>
      <c r="BA78" s="1267"/>
      <c r="BB78" s="1270"/>
      <c r="BC78" s="1270"/>
      <c r="BD78" s="1270"/>
      <c r="BE78" s="1270"/>
      <c r="BF78" s="1270"/>
      <c r="BG78" s="1270"/>
      <c r="BH78" s="1270"/>
      <c r="BI78" s="1270"/>
      <c r="BJ78" s="1270"/>
      <c r="BK78" s="1270"/>
      <c r="BL78" s="1270"/>
      <c r="BM78" s="1270"/>
      <c r="BN78" s="1270"/>
      <c r="BO78" s="1270"/>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2" x14ac:dyDescent="0.2">
      <c r="B79" s="372"/>
      <c r="G79" s="1263"/>
      <c r="H79" s="1263"/>
      <c r="I79" s="1272"/>
      <c r="J79" s="1272"/>
      <c r="K79" s="1283"/>
      <c r="L79" s="1283"/>
      <c r="M79" s="1283"/>
      <c r="N79" s="1283"/>
      <c r="AN79" s="1267"/>
      <c r="AO79" s="1267"/>
      <c r="AP79" s="1267"/>
      <c r="AQ79" s="1267"/>
      <c r="AR79" s="1267"/>
      <c r="AS79" s="1267"/>
      <c r="AT79" s="1267"/>
      <c r="AU79" s="1267"/>
      <c r="AV79" s="1267"/>
      <c r="AW79" s="1267"/>
      <c r="AX79" s="1267"/>
      <c r="AY79" s="1267"/>
      <c r="AZ79" s="1267"/>
      <c r="BA79" s="1267"/>
      <c r="BB79" s="1270" t="s">
        <v>570</v>
      </c>
      <c r="BC79" s="1270"/>
      <c r="BD79" s="1270"/>
      <c r="BE79" s="1270"/>
      <c r="BF79" s="1270"/>
      <c r="BG79" s="1270"/>
      <c r="BH79" s="1270"/>
      <c r="BI79" s="1270"/>
      <c r="BJ79" s="1270"/>
      <c r="BK79" s="1270"/>
      <c r="BL79" s="1270"/>
      <c r="BM79" s="1270"/>
      <c r="BN79" s="1270"/>
      <c r="BO79" s="1270"/>
      <c r="BP79" s="1253">
        <v>5.9</v>
      </c>
      <c r="BQ79" s="1253"/>
      <c r="BR79" s="1253"/>
      <c r="BS79" s="1253"/>
      <c r="BT79" s="1253"/>
      <c r="BU79" s="1253"/>
      <c r="BV79" s="1253"/>
      <c r="BW79" s="1253"/>
      <c r="BX79" s="1253">
        <v>5.9</v>
      </c>
      <c r="BY79" s="1253"/>
      <c r="BZ79" s="1253"/>
      <c r="CA79" s="1253"/>
      <c r="CB79" s="1253"/>
      <c r="CC79" s="1253"/>
      <c r="CD79" s="1253"/>
      <c r="CE79" s="1253"/>
      <c r="CF79" s="1253">
        <v>6.1</v>
      </c>
      <c r="CG79" s="1253"/>
      <c r="CH79" s="1253"/>
      <c r="CI79" s="1253"/>
      <c r="CJ79" s="1253"/>
      <c r="CK79" s="1253"/>
      <c r="CL79" s="1253"/>
      <c r="CM79" s="1253"/>
      <c r="CN79" s="1253">
        <v>6.5</v>
      </c>
      <c r="CO79" s="1253"/>
      <c r="CP79" s="1253"/>
      <c r="CQ79" s="1253"/>
      <c r="CR79" s="1253"/>
      <c r="CS79" s="1253"/>
      <c r="CT79" s="1253"/>
      <c r="CU79" s="1253"/>
      <c r="CV79" s="1253">
        <v>6.6</v>
      </c>
      <c r="CW79" s="1253"/>
      <c r="CX79" s="1253"/>
      <c r="CY79" s="1253"/>
      <c r="CZ79" s="1253"/>
      <c r="DA79" s="1253"/>
      <c r="DB79" s="1253"/>
      <c r="DC79" s="1253"/>
    </row>
    <row r="80" spans="2:107" ht="13.2" x14ac:dyDescent="0.2">
      <c r="B80" s="372"/>
      <c r="G80" s="1263"/>
      <c r="H80" s="1263"/>
      <c r="I80" s="1272"/>
      <c r="J80" s="1272"/>
      <c r="K80" s="1283"/>
      <c r="L80" s="1283"/>
      <c r="M80" s="1283"/>
      <c r="N80" s="1283"/>
      <c r="AN80" s="1267"/>
      <c r="AO80" s="1267"/>
      <c r="AP80" s="1267"/>
      <c r="AQ80" s="1267"/>
      <c r="AR80" s="1267"/>
      <c r="AS80" s="1267"/>
      <c r="AT80" s="1267"/>
      <c r="AU80" s="1267"/>
      <c r="AV80" s="1267"/>
      <c r="AW80" s="1267"/>
      <c r="AX80" s="1267"/>
      <c r="AY80" s="1267"/>
      <c r="AZ80" s="1267"/>
      <c r="BA80" s="1267"/>
      <c r="BB80" s="1270"/>
      <c r="BC80" s="1270"/>
      <c r="BD80" s="1270"/>
      <c r="BE80" s="1270"/>
      <c r="BF80" s="1270"/>
      <c r="BG80" s="1270"/>
      <c r="BH80" s="1270"/>
      <c r="BI80" s="1270"/>
      <c r="BJ80" s="1270"/>
      <c r="BK80" s="1270"/>
      <c r="BL80" s="1270"/>
      <c r="BM80" s="1270"/>
      <c r="BN80" s="1270"/>
      <c r="BO80" s="1270"/>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sheetProtection algorithmName="SHA-512" hashValue="W7K5JVf7jKmfgmSu9kVU/DJNxWVlkQZ5+P3Bbykio8dEF7GsNm2OWMLgCVJyvQsNeytWj82S3sCpWppGp1WZGA==" saltValue="fj1BvhSdZ0VhVhkt93+0N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B9953-B025-4652-BA9F-7DB5B4F7D45D}">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ghnkZ7IF+EMsBA4b3slimEcCuOtLO3MzFDuqeO8fjxdEqksubcqeRjm7W2znQvDuUZX8hcFQ7NsmGuQ56aHrww==" saltValue="8yxR5ovu+zPIp9pteyuRt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98F13-EBCC-4EF4-87FA-3AA9668BD1A1}">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Kt23y5aBXgQOOdAGNIjOWieMKT2F8+s+ih2gP0kRO8gGzwmbsYzBJ8fawLYUklV0vaLvayxb1yd78xNLPMF7kw==" saltValue="aST24Ee/sDu2uqlmreiej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524</v>
      </c>
      <c r="G2" s="139"/>
      <c r="H2" s="140"/>
    </row>
    <row r="3" spans="1:8" x14ac:dyDescent="0.2">
      <c r="A3" s="136" t="s">
        <v>517</v>
      </c>
      <c r="B3" s="141"/>
      <c r="C3" s="142"/>
      <c r="D3" s="143">
        <v>39456</v>
      </c>
      <c r="E3" s="144"/>
      <c r="F3" s="145">
        <v>53895</v>
      </c>
      <c r="G3" s="146"/>
      <c r="H3" s="147"/>
    </row>
    <row r="4" spans="1:8" x14ac:dyDescent="0.2">
      <c r="A4" s="148"/>
      <c r="B4" s="149"/>
      <c r="C4" s="150"/>
      <c r="D4" s="151">
        <v>30740</v>
      </c>
      <c r="E4" s="152"/>
      <c r="F4" s="153">
        <v>31224</v>
      </c>
      <c r="G4" s="154"/>
      <c r="H4" s="155"/>
    </row>
    <row r="5" spans="1:8" x14ac:dyDescent="0.2">
      <c r="A5" s="136" t="s">
        <v>519</v>
      </c>
      <c r="B5" s="141"/>
      <c r="C5" s="142"/>
      <c r="D5" s="143">
        <v>35579</v>
      </c>
      <c r="E5" s="144"/>
      <c r="F5" s="145">
        <v>56181</v>
      </c>
      <c r="G5" s="146"/>
      <c r="H5" s="147"/>
    </row>
    <row r="6" spans="1:8" x14ac:dyDescent="0.2">
      <c r="A6" s="148"/>
      <c r="B6" s="149"/>
      <c r="C6" s="150"/>
      <c r="D6" s="151">
        <v>18309</v>
      </c>
      <c r="E6" s="152"/>
      <c r="F6" s="153">
        <v>32039</v>
      </c>
      <c r="G6" s="154"/>
      <c r="H6" s="155"/>
    </row>
    <row r="7" spans="1:8" x14ac:dyDescent="0.2">
      <c r="A7" s="136" t="s">
        <v>520</v>
      </c>
      <c r="B7" s="141"/>
      <c r="C7" s="142"/>
      <c r="D7" s="143">
        <v>24094</v>
      </c>
      <c r="E7" s="144"/>
      <c r="F7" s="145">
        <v>47730</v>
      </c>
      <c r="G7" s="146"/>
      <c r="H7" s="147"/>
    </row>
    <row r="8" spans="1:8" x14ac:dyDescent="0.2">
      <c r="A8" s="148"/>
      <c r="B8" s="149"/>
      <c r="C8" s="150"/>
      <c r="D8" s="151">
        <v>13631</v>
      </c>
      <c r="E8" s="152"/>
      <c r="F8" s="153">
        <v>26378</v>
      </c>
      <c r="G8" s="154"/>
      <c r="H8" s="155"/>
    </row>
    <row r="9" spans="1:8" x14ac:dyDescent="0.2">
      <c r="A9" s="136" t="s">
        <v>521</v>
      </c>
      <c r="B9" s="141"/>
      <c r="C9" s="142"/>
      <c r="D9" s="143">
        <v>33728</v>
      </c>
      <c r="E9" s="144"/>
      <c r="F9" s="145">
        <v>61921</v>
      </c>
      <c r="G9" s="146"/>
      <c r="H9" s="147"/>
    </row>
    <row r="10" spans="1:8" x14ac:dyDescent="0.2">
      <c r="A10" s="148"/>
      <c r="B10" s="149"/>
      <c r="C10" s="150"/>
      <c r="D10" s="151">
        <v>21968</v>
      </c>
      <c r="E10" s="152"/>
      <c r="F10" s="153">
        <v>34719</v>
      </c>
      <c r="G10" s="154"/>
      <c r="H10" s="155"/>
    </row>
    <row r="11" spans="1:8" x14ac:dyDescent="0.2">
      <c r="A11" s="136" t="s">
        <v>522</v>
      </c>
      <c r="B11" s="141"/>
      <c r="C11" s="142"/>
      <c r="D11" s="143">
        <v>47651</v>
      </c>
      <c r="E11" s="144"/>
      <c r="F11" s="145">
        <v>62764</v>
      </c>
      <c r="G11" s="146"/>
      <c r="H11" s="147"/>
    </row>
    <row r="12" spans="1:8" x14ac:dyDescent="0.2">
      <c r="A12" s="148"/>
      <c r="B12" s="149"/>
      <c r="C12" s="156"/>
      <c r="D12" s="151">
        <v>30743</v>
      </c>
      <c r="E12" s="152"/>
      <c r="F12" s="153">
        <v>36476</v>
      </c>
      <c r="G12" s="154"/>
      <c r="H12" s="155"/>
    </row>
    <row r="13" spans="1:8" x14ac:dyDescent="0.2">
      <c r="A13" s="136"/>
      <c r="B13" s="141"/>
      <c r="C13" s="157"/>
      <c r="D13" s="158">
        <v>36102</v>
      </c>
      <c r="E13" s="159"/>
      <c r="F13" s="160">
        <v>56498</v>
      </c>
      <c r="G13" s="161"/>
      <c r="H13" s="147"/>
    </row>
    <row r="14" spans="1:8" x14ac:dyDescent="0.2">
      <c r="A14" s="148"/>
      <c r="B14" s="149"/>
      <c r="C14" s="150"/>
      <c r="D14" s="151">
        <v>23078</v>
      </c>
      <c r="E14" s="152"/>
      <c r="F14" s="153">
        <v>32167</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6.38</v>
      </c>
      <c r="C19" s="162">
        <f>ROUND(VALUE(SUBSTITUTE(実質収支比率等に係る経年分析!G$48,"▲","-")),2)</f>
        <v>16.45</v>
      </c>
      <c r="D19" s="162">
        <f>ROUND(VALUE(SUBSTITUTE(実質収支比率等に係る経年分析!H$48,"▲","-")),2)</f>
        <v>14.38</v>
      </c>
      <c r="E19" s="162">
        <f>ROUND(VALUE(SUBSTITUTE(実質収支比率等に係る経年分析!I$48,"▲","-")),2)</f>
        <v>7.8</v>
      </c>
      <c r="F19" s="162">
        <f>ROUND(VALUE(SUBSTITUTE(実質収支比率等に係る経年分析!J$48,"▲","-")),2)</f>
        <v>12.86</v>
      </c>
    </row>
    <row r="20" spans="1:11" x14ac:dyDescent="0.2">
      <c r="A20" s="162" t="s">
        <v>53</v>
      </c>
      <c r="B20" s="162">
        <f>ROUND(VALUE(SUBSTITUTE(実質収支比率等に係る経年分析!F$47,"▲","-")),2)</f>
        <v>22.06</v>
      </c>
      <c r="C20" s="162">
        <f>ROUND(VALUE(SUBSTITUTE(実質収支比率等に係る経年分析!G$47,"▲","-")),2)</f>
        <v>23.36</v>
      </c>
      <c r="D20" s="162">
        <f>ROUND(VALUE(SUBSTITUTE(実質収支比率等に係る経年分析!H$47,"▲","-")),2)</f>
        <v>28.54</v>
      </c>
      <c r="E20" s="162">
        <f>ROUND(VALUE(SUBSTITUTE(実質収支比率等に係る経年分析!I$47,"▲","-")),2)</f>
        <v>26.93</v>
      </c>
      <c r="F20" s="162">
        <f>ROUND(VALUE(SUBSTITUTE(実質収支比率等に係る経年分析!J$47,"▲","-")),2)</f>
        <v>18.5</v>
      </c>
    </row>
    <row r="21" spans="1:11" x14ac:dyDescent="0.2">
      <c r="A21" s="162" t="s">
        <v>54</v>
      </c>
      <c r="B21" s="162">
        <f>IF(ISNUMBER(VALUE(SUBSTITUTE(実質収支比率等に係る経年分析!F$49,"▲","-"))),ROUND(VALUE(SUBSTITUTE(実質収支比率等に係る経年分析!F$49,"▲","-")),2),NA())</f>
        <v>-0.15</v>
      </c>
      <c r="C21" s="162">
        <f>IF(ISNUMBER(VALUE(SUBSTITUTE(実質収支比率等に係る経年分析!G$49,"▲","-"))),ROUND(VALUE(SUBSTITUTE(実質収支比率等に係る経年分析!G$49,"▲","-")),2),NA())</f>
        <v>13.08</v>
      </c>
      <c r="D21" s="162">
        <f>IF(ISNUMBER(VALUE(SUBSTITUTE(実質収支比率等に係る経年分析!H$49,"▲","-"))),ROUND(VALUE(SUBSTITUTE(実質収支比率等に係る経年分析!H$49,"▲","-")),2),NA())</f>
        <v>2.41</v>
      </c>
      <c r="E21" s="162">
        <f>IF(ISNUMBER(VALUE(SUBSTITUTE(実質収支比率等に係る経年分析!I$49,"▲","-"))),ROUND(VALUE(SUBSTITUTE(実質収支比率等に係る経年分析!I$49,"▲","-")),2),NA())</f>
        <v>-8.2200000000000006</v>
      </c>
      <c r="F21" s="162">
        <f>IF(ISNUMBER(VALUE(SUBSTITUTE(実質収支比率等に係る経年分析!J$49,"▲","-"))),ROUND(VALUE(SUBSTITUTE(実質収支比率等に係る経年分析!J$49,"▲","-")),2),NA())</f>
        <v>-2.4300000000000002</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str">
        <f>IF(連結実質赤字比率に係る赤字・黒字の構成分析!C$40="",NA(),連結実質赤字比率に係る赤字・黒字の構成分析!C$40)</f>
        <v>土地取得事業特別会計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2">
      <c r="A31" s="163" t="str">
        <f>IF(連結実質赤字比率に係る赤字・黒字の構成分析!C$39="",NA(),連結実質赤字比率に係る赤字・黒字の構成分析!C$39)</f>
        <v>後期高齢者医療事業特別会計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0.02</v>
      </c>
    </row>
    <row r="32" spans="1:11" x14ac:dyDescent="0.2">
      <c r="A32" s="163" t="str">
        <f>IF(連結実質赤字比率に係る赤字・黒字の構成分析!C$38="",NA(),連結実質赤字比率に係る赤字・黒字の構成分析!C$38)</f>
        <v>国民健康保険事業特別会計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1.08</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1.1100000000000001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0.63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0.47</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0.34</v>
      </c>
    </row>
    <row r="33" spans="1:16" x14ac:dyDescent="0.2">
      <c r="A33" s="163" t="str">
        <f>IF(連結実質赤字比率に係る赤字・黒字の構成分析!C$37="",NA(),連結実質赤字比率に係る赤字・黒字の構成分析!C$37)</f>
        <v>公共下水道事業会計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0.96</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0.91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0.83</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0.62</v>
      </c>
    </row>
    <row r="34" spans="1:16" x14ac:dyDescent="0.2">
      <c r="A34" s="163" t="str">
        <f>IF(連結実質赤字比率に係る赤字・黒字の構成分析!C$36="",NA(),連結実質赤字比率に係る赤字・黒字の構成分析!C$36)</f>
        <v>介護保険事業特別会計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1.86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1.37</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1.27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1.31</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1.34</v>
      </c>
    </row>
    <row r="35" spans="1:16" x14ac:dyDescent="0.2">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9.07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8.81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9.01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8.83</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9.1199999999999992</v>
      </c>
    </row>
    <row r="36" spans="1:16" x14ac:dyDescent="0.2">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6.38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16.440000000000001</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14.38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7.8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12.85</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1204</v>
      </c>
      <c r="E42" s="164"/>
      <c r="F42" s="164"/>
      <c r="G42" s="164">
        <f>'実質公債費比率（分子）の構造'!L$52</f>
        <v>1196</v>
      </c>
      <c r="H42" s="164"/>
      <c r="I42" s="164"/>
      <c r="J42" s="164">
        <f>'実質公債費比率（分子）の構造'!M$52</f>
        <v>1170</v>
      </c>
      <c r="K42" s="164"/>
      <c r="L42" s="164"/>
      <c r="M42" s="164">
        <f>'実質公債費比率（分子）の構造'!N$52</f>
        <v>1030</v>
      </c>
      <c r="N42" s="164"/>
      <c r="O42" s="164"/>
      <c r="P42" s="164">
        <f>'実質公債費比率（分子）の構造'!O$52</f>
        <v>1024</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30</v>
      </c>
      <c r="C44" s="164"/>
      <c r="D44" s="164"/>
      <c r="E44" s="164">
        <f>'実質公債費比率（分子）の構造'!L$50</f>
        <v>27</v>
      </c>
      <c r="F44" s="164"/>
      <c r="G44" s="164"/>
      <c r="H44" s="164">
        <f>'実質公債費比率（分子）の構造'!M$50</f>
        <v>27</v>
      </c>
      <c r="I44" s="164"/>
      <c r="J44" s="164"/>
      <c r="K44" s="164">
        <f>'実質公債費比率（分子）の構造'!N$50</f>
        <v>27</v>
      </c>
      <c r="L44" s="164"/>
      <c r="M44" s="164"/>
      <c r="N44" s="164">
        <f>'実質公債費比率（分子）の構造'!O$50</f>
        <v>27</v>
      </c>
      <c r="O44" s="164"/>
      <c r="P44" s="164"/>
    </row>
    <row r="45" spans="1:16" x14ac:dyDescent="0.2">
      <c r="A45" s="164" t="s">
        <v>63</v>
      </c>
      <c r="B45" s="164">
        <f>'実質公債費比率（分子）の構造'!K$49</f>
        <v>228</v>
      </c>
      <c r="C45" s="164"/>
      <c r="D45" s="164"/>
      <c r="E45" s="164">
        <f>'実質公債費比率（分子）の構造'!L$49</f>
        <v>232</v>
      </c>
      <c r="F45" s="164"/>
      <c r="G45" s="164"/>
      <c r="H45" s="164">
        <f>'実質公債費比率（分子）の構造'!M$49</f>
        <v>230</v>
      </c>
      <c r="I45" s="164"/>
      <c r="J45" s="164"/>
      <c r="K45" s="164">
        <f>'実質公債費比率（分子）の構造'!N$49</f>
        <v>238</v>
      </c>
      <c r="L45" s="164"/>
      <c r="M45" s="164"/>
      <c r="N45" s="164">
        <f>'実質公債費比率（分子）の構造'!O$49</f>
        <v>237</v>
      </c>
      <c r="O45" s="164"/>
      <c r="P45" s="164"/>
    </row>
    <row r="46" spans="1:16" x14ac:dyDescent="0.2">
      <c r="A46" s="164" t="s">
        <v>64</v>
      </c>
      <c r="B46" s="164">
        <f>'実質公債費比率（分子）の構造'!K$48</f>
        <v>537</v>
      </c>
      <c r="C46" s="164"/>
      <c r="D46" s="164"/>
      <c r="E46" s="164">
        <f>'実質公債費比率（分子）の構造'!L$48</f>
        <v>529</v>
      </c>
      <c r="F46" s="164"/>
      <c r="G46" s="164"/>
      <c r="H46" s="164">
        <f>'実質公債費比率（分子）の構造'!M$48</f>
        <v>489</v>
      </c>
      <c r="I46" s="164"/>
      <c r="J46" s="164"/>
      <c r="K46" s="164">
        <f>'実質公債費比率（分子）の構造'!N$48</f>
        <v>422</v>
      </c>
      <c r="L46" s="164"/>
      <c r="M46" s="164"/>
      <c r="N46" s="164">
        <f>'実質公債費比率（分子）の構造'!O$48</f>
        <v>371</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1028</v>
      </c>
      <c r="C49" s="164"/>
      <c r="D49" s="164"/>
      <c r="E49" s="164">
        <f>'実質公債費比率（分子）の構造'!L$45</f>
        <v>1046</v>
      </c>
      <c r="F49" s="164"/>
      <c r="G49" s="164"/>
      <c r="H49" s="164">
        <f>'実質公債費比率（分子）の構造'!M$45</f>
        <v>1102</v>
      </c>
      <c r="I49" s="164"/>
      <c r="J49" s="164"/>
      <c r="K49" s="164">
        <f>'実質公債費比率（分子）の構造'!N$45</f>
        <v>1032</v>
      </c>
      <c r="L49" s="164"/>
      <c r="M49" s="164"/>
      <c r="N49" s="164">
        <f>'実質公債費比率（分子）の構造'!O$45</f>
        <v>973</v>
      </c>
      <c r="O49" s="164"/>
      <c r="P49" s="164"/>
    </row>
    <row r="50" spans="1:16" x14ac:dyDescent="0.2">
      <c r="A50" s="164" t="s">
        <v>67</v>
      </c>
      <c r="B50" s="164" t="e">
        <f>NA()</f>
        <v>#N/A</v>
      </c>
      <c r="C50" s="164">
        <f>IF(ISNUMBER('実質公債費比率（分子）の構造'!K$53),'実質公債費比率（分子）の構造'!K$53,NA())</f>
        <v>619</v>
      </c>
      <c r="D50" s="164" t="e">
        <f>NA()</f>
        <v>#N/A</v>
      </c>
      <c r="E50" s="164" t="e">
        <f>NA()</f>
        <v>#N/A</v>
      </c>
      <c r="F50" s="164">
        <f>IF(ISNUMBER('実質公債費比率（分子）の構造'!L$53),'実質公債費比率（分子）の構造'!L$53,NA())</f>
        <v>638</v>
      </c>
      <c r="G50" s="164" t="e">
        <f>NA()</f>
        <v>#N/A</v>
      </c>
      <c r="H50" s="164" t="e">
        <f>NA()</f>
        <v>#N/A</v>
      </c>
      <c r="I50" s="164">
        <f>IF(ISNUMBER('実質公債費比率（分子）の構造'!M$53),'実質公債費比率（分子）の構造'!M$53,NA())</f>
        <v>678</v>
      </c>
      <c r="J50" s="164" t="e">
        <f>NA()</f>
        <v>#N/A</v>
      </c>
      <c r="K50" s="164" t="e">
        <f>NA()</f>
        <v>#N/A</v>
      </c>
      <c r="L50" s="164">
        <f>IF(ISNUMBER('実質公債費比率（分子）の構造'!N$53),'実質公債費比率（分子）の構造'!N$53,NA())</f>
        <v>689</v>
      </c>
      <c r="M50" s="164" t="e">
        <f>NA()</f>
        <v>#N/A</v>
      </c>
      <c r="N50" s="164" t="e">
        <f>NA()</f>
        <v>#N/A</v>
      </c>
      <c r="O50" s="164">
        <f>IF(ISNUMBER('実質公債費比率（分子）の構造'!O$53),'実質公債費比率（分子）の構造'!O$53,NA())</f>
        <v>584</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10967</v>
      </c>
      <c r="E56" s="163"/>
      <c r="F56" s="163"/>
      <c r="G56" s="163">
        <f>'将来負担比率（分子）の構造'!J$52</f>
        <v>10726</v>
      </c>
      <c r="H56" s="163"/>
      <c r="I56" s="163"/>
      <c r="J56" s="163">
        <f>'将来負担比率（分子）の構造'!K$52</f>
        <v>10119</v>
      </c>
      <c r="K56" s="163"/>
      <c r="L56" s="163"/>
      <c r="M56" s="163">
        <f>'将来負担比率（分子）の構造'!L$52</f>
        <v>9556</v>
      </c>
      <c r="N56" s="163"/>
      <c r="O56" s="163"/>
      <c r="P56" s="163">
        <f>'将来負担比率（分子）の構造'!M$52</f>
        <v>9053</v>
      </c>
    </row>
    <row r="57" spans="1:16" x14ac:dyDescent="0.2">
      <c r="A57" s="163" t="s">
        <v>42</v>
      </c>
      <c r="B57" s="163"/>
      <c r="C57" s="163"/>
      <c r="D57" s="163">
        <f>'将来負担比率（分子）の構造'!I$51</f>
        <v>1982</v>
      </c>
      <c r="E57" s="163"/>
      <c r="F57" s="163"/>
      <c r="G57" s="163">
        <f>'将来負担比率（分子）の構造'!J$51</f>
        <v>1903</v>
      </c>
      <c r="H57" s="163"/>
      <c r="I57" s="163"/>
      <c r="J57" s="163">
        <f>'将来負担比率（分子）の構造'!K$51</f>
        <v>1797</v>
      </c>
      <c r="K57" s="163"/>
      <c r="L57" s="163"/>
      <c r="M57" s="163">
        <f>'将来負担比率（分子）の構造'!L$51</f>
        <v>1829</v>
      </c>
      <c r="N57" s="163"/>
      <c r="O57" s="163"/>
      <c r="P57" s="163">
        <f>'将来負担比率（分子）の構造'!M$51</f>
        <v>1953</v>
      </c>
    </row>
    <row r="58" spans="1:16" x14ac:dyDescent="0.2">
      <c r="A58" s="163" t="s">
        <v>41</v>
      </c>
      <c r="B58" s="163"/>
      <c r="C58" s="163"/>
      <c r="D58" s="163">
        <f>'将来負担比率（分子）の構造'!I$50</f>
        <v>3093</v>
      </c>
      <c r="E58" s="163"/>
      <c r="F58" s="163"/>
      <c r="G58" s="163">
        <f>'将来負担比率（分子）の構造'!J$50</f>
        <v>3292</v>
      </c>
      <c r="H58" s="163"/>
      <c r="I58" s="163"/>
      <c r="J58" s="163">
        <f>'将来負担比率（分子）の構造'!K$50</f>
        <v>3752</v>
      </c>
      <c r="K58" s="163"/>
      <c r="L58" s="163"/>
      <c r="M58" s="163">
        <f>'将来負担比率（分子）の構造'!L$50</f>
        <v>3637</v>
      </c>
      <c r="N58" s="163"/>
      <c r="O58" s="163"/>
      <c r="P58" s="163">
        <f>'将来負担比率（分子）の構造'!M$50</f>
        <v>3346</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1154</v>
      </c>
      <c r="C62" s="163"/>
      <c r="D62" s="163"/>
      <c r="E62" s="163">
        <f>'将来負担比率（分子）の構造'!J$45</f>
        <v>906</v>
      </c>
      <c r="F62" s="163"/>
      <c r="G62" s="163"/>
      <c r="H62" s="163">
        <f>'将来負担比率（分子）の構造'!K$45</f>
        <v>760</v>
      </c>
      <c r="I62" s="163"/>
      <c r="J62" s="163"/>
      <c r="K62" s="163">
        <f>'将来負担比率（分子）の構造'!L$45</f>
        <v>617</v>
      </c>
      <c r="L62" s="163"/>
      <c r="M62" s="163"/>
      <c r="N62" s="163">
        <f>'将来負担比率（分子）の構造'!M$45</f>
        <v>454</v>
      </c>
      <c r="O62" s="163"/>
      <c r="P62" s="163"/>
    </row>
    <row r="63" spans="1:16" x14ac:dyDescent="0.2">
      <c r="A63" s="163" t="s">
        <v>34</v>
      </c>
      <c r="B63" s="163">
        <f>'将来負担比率（分子）の構造'!I$44</f>
        <v>2061</v>
      </c>
      <c r="C63" s="163"/>
      <c r="D63" s="163"/>
      <c r="E63" s="163">
        <f>'将来負担比率（分子）の構造'!J$44</f>
        <v>1899</v>
      </c>
      <c r="F63" s="163"/>
      <c r="G63" s="163"/>
      <c r="H63" s="163">
        <f>'将来負担比率（分子）の構造'!K$44</f>
        <v>1767</v>
      </c>
      <c r="I63" s="163"/>
      <c r="J63" s="163"/>
      <c r="K63" s="163">
        <f>'将来負担比率（分子）の構造'!L$44</f>
        <v>1599</v>
      </c>
      <c r="L63" s="163"/>
      <c r="M63" s="163"/>
      <c r="N63" s="163">
        <f>'将来負担比率（分子）の構造'!M$44</f>
        <v>1415</v>
      </c>
      <c r="O63" s="163"/>
      <c r="P63" s="163"/>
    </row>
    <row r="64" spans="1:16" x14ac:dyDescent="0.2">
      <c r="A64" s="163" t="s">
        <v>33</v>
      </c>
      <c r="B64" s="163">
        <f>'将来負担比率（分子）の構造'!I$43</f>
        <v>5175</v>
      </c>
      <c r="C64" s="163"/>
      <c r="D64" s="163"/>
      <c r="E64" s="163">
        <f>'将来負担比率（分子）の構造'!J$43</f>
        <v>4920</v>
      </c>
      <c r="F64" s="163"/>
      <c r="G64" s="163"/>
      <c r="H64" s="163">
        <f>'将来負担比率（分子）の構造'!K$43</f>
        <v>4672</v>
      </c>
      <c r="I64" s="163"/>
      <c r="J64" s="163"/>
      <c r="K64" s="163">
        <f>'将来負担比率（分子）の構造'!L$43</f>
        <v>4636</v>
      </c>
      <c r="L64" s="163"/>
      <c r="M64" s="163"/>
      <c r="N64" s="163">
        <f>'将来負担比率（分子）の構造'!M$43</f>
        <v>4498</v>
      </c>
      <c r="O64" s="163"/>
      <c r="P64" s="163"/>
    </row>
    <row r="65" spans="1:16" x14ac:dyDescent="0.2">
      <c r="A65" s="163" t="s">
        <v>32</v>
      </c>
      <c r="B65" s="163">
        <f>'将来負担比率（分子）の構造'!I$42</f>
        <v>257</v>
      </c>
      <c r="C65" s="163"/>
      <c r="D65" s="163"/>
      <c r="E65" s="163">
        <f>'将来負担比率（分子）の構造'!J$42</f>
        <v>213</v>
      </c>
      <c r="F65" s="163"/>
      <c r="G65" s="163"/>
      <c r="H65" s="163">
        <f>'将来負担比率（分子）の構造'!K$42</f>
        <v>187</v>
      </c>
      <c r="I65" s="163"/>
      <c r="J65" s="163"/>
      <c r="K65" s="163">
        <f>'将来負担比率（分子）の構造'!L$42</f>
        <v>146</v>
      </c>
      <c r="L65" s="163"/>
      <c r="M65" s="163"/>
      <c r="N65" s="163">
        <f>'将来負担比率（分子）の構造'!M$42</f>
        <v>133</v>
      </c>
      <c r="O65" s="163"/>
      <c r="P65" s="163"/>
    </row>
    <row r="66" spans="1:16" x14ac:dyDescent="0.2">
      <c r="A66" s="163" t="s">
        <v>31</v>
      </c>
      <c r="B66" s="163">
        <f>'将来負担比率（分子）の構造'!I$41</f>
        <v>10917</v>
      </c>
      <c r="C66" s="163"/>
      <c r="D66" s="163"/>
      <c r="E66" s="163">
        <f>'将来負担比率（分子）の構造'!J$41</f>
        <v>10701</v>
      </c>
      <c r="F66" s="163"/>
      <c r="G66" s="163"/>
      <c r="H66" s="163">
        <f>'将来負担比率（分子）の構造'!K$41</f>
        <v>9933</v>
      </c>
      <c r="I66" s="163"/>
      <c r="J66" s="163"/>
      <c r="K66" s="163">
        <f>'将来負担比率（分子）の構造'!L$41</f>
        <v>9199</v>
      </c>
      <c r="L66" s="163"/>
      <c r="M66" s="163"/>
      <c r="N66" s="163">
        <f>'将来負担比率（分子）の構造'!M$41</f>
        <v>8793</v>
      </c>
      <c r="O66" s="163"/>
      <c r="P66" s="163"/>
    </row>
    <row r="67" spans="1:16" x14ac:dyDescent="0.2">
      <c r="A67" s="163" t="s">
        <v>71</v>
      </c>
      <c r="B67" s="163" t="e">
        <f>NA()</f>
        <v>#N/A</v>
      </c>
      <c r="C67" s="163">
        <f>IF(ISNUMBER('将来負担比率（分子）の構造'!I$53), IF('将来負担比率（分子）の構造'!I$53 &lt; 0, 0, '将来負担比率（分子）の構造'!I$53), NA())</f>
        <v>3523</v>
      </c>
      <c r="D67" s="163" t="e">
        <f>NA()</f>
        <v>#N/A</v>
      </c>
      <c r="E67" s="163" t="e">
        <f>NA()</f>
        <v>#N/A</v>
      </c>
      <c r="F67" s="163">
        <f>IF(ISNUMBER('将来負担比率（分子）の構造'!J$53), IF('将来負担比率（分子）の構造'!J$53 &lt; 0, 0, '将来負担比率（分子）の構造'!J$53), NA())</f>
        <v>2718</v>
      </c>
      <c r="G67" s="163" t="e">
        <f>NA()</f>
        <v>#N/A</v>
      </c>
      <c r="H67" s="163" t="e">
        <f>NA()</f>
        <v>#N/A</v>
      </c>
      <c r="I67" s="163">
        <f>IF(ISNUMBER('将来負担比率（分子）の構造'!K$53), IF('将来負担比率（分子）の構造'!K$53 &lt; 0, 0, '将来負担比率（分子）の構造'!K$53), NA())</f>
        <v>1650</v>
      </c>
      <c r="J67" s="163" t="e">
        <f>NA()</f>
        <v>#N/A</v>
      </c>
      <c r="K67" s="163" t="e">
        <f>NA()</f>
        <v>#N/A</v>
      </c>
      <c r="L67" s="163">
        <f>IF(ISNUMBER('将来負担比率（分子）の構造'!L$53), IF('将来負担比率（分子）の構造'!L$53 &lt; 0, 0, '将来負担比率（分子）の構造'!L$53), NA())</f>
        <v>1174</v>
      </c>
      <c r="M67" s="163" t="e">
        <f>NA()</f>
        <v>#N/A</v>
      </c>
      <c r="N67" s="163" t="e">
        <f>NA()</f>
        <v>#N/A</v>
      </c>
      <c r="O67" s="163">
        <f>IF(ISNUMBER('将来負担比率（分子）の構造'!M$53), IF('将来負担比率（分子）の構造'!M$53 &lt; 0, 0, '将来負担比率（分子）の構造'!M$53), NA())</f>
        <v>943</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2037</v>
      </c>
      <c r="C72" s="167">
        <f>基金残高に係る経年分析!G55</f>
        <v>1921</v>
      </c>
      <c r="D72" s="167">
        <f>基金残高に係る経年分析!H55</f>
        <v>1357</v>
      </c>
    </row>
    <row r="73" spans="1:16" x14ac:dyDescent="0.2">
      <c r="A73" s="166" t="s">
        <v>74</v>
      </c>
      <c r="B73" s="167">
        <f>基金残高に係る経年分析!F56</f>
        <v>2</v>
      </c>
      <c r="C73" s="167">
        <f>基金残高に係る経年分析!G56</f>
        <v>2</v>
      </c>
      <c r="D73" s="167">
        <f>基金残高に係る経年分析!H56</f>
        <v>2</v>
      </c>
    </row>
    <row r="74" spans="1:16" x14ac:dyDescent="0.2">
      <c r="A74" s="166" t="s">
        <v>75</v>
      </c>
      <c r="B74" s="167">
        <f>基金残高に係る経年分析!F57</f>
        <v>736</v>
      </c>
      <c r="C74" s="167">
        <f>基金残高に係る経年分析!G57</f>
        <v>797</v>
      </c>
      <c r="D74" s="167">
        <f>基金残高に係る経年分析!H57</f>
        <v>1081</v>
      </c>
    </row>
  </sheetData>
  <sheetProtection algorithmName="SHA-512" hashValue="3wLbHjytZ9EJM8IR6UitxF8kc/Si4BM2z/2+yy7NQnLIL24Cgu2Agd4NQfXF3h47723tOD+2X3QneiHnOmcJ/w==" saltValue="O2kH8V1/ovUsLvvL9DQhc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2026-09-14T04:42:45Z</cp:lastPrinted>
  <dcterms:created xsi:type="dcterms:W3CDTF">2026-02-23T07:04:19Z</dcterms:created>
  <dcterms:modified xsi:type="dcterms:W3CDTF">2026-09-14T22:51:37Z</dcterms:modified>
  <cp:category/>
</cp:coreProperties>
</file>