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0.100.1.102\全庁共有\51_総務課\財務管理室\100各担当データ\08_笹木データ\R7\財政関係調査\3.12済 令和６年度財政状況資料集の作成等について\提出\323修正\"/>
    </mc:Choice>
  </mc:AlternateContent>
  <xr:revisionPtr revIDLastSave="0" documentId="13_ncr:1_{F1D8F0BD-C0FE-449B-8DCF-0ADADDC19A2D}" xr6:coauthVersionLast="47" xr6:coauthVersionMax="47" xr10:uidLastSave="{00000000-0000-0000-0000-000000000000}"/>
  <bookViews>
    <workbookView xWindow="-108" yWindow="-108" windowWidth="23256" windowHeight="1401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CO35" i="10"/>
  <c r="BE35" i="10"/>
  <c r="AM35" i="10"/>
  <c r="CO34" i="10"/>
  <c r="BW34" i="10"/>
  <c r="BW35" i="10" s="1"/>
  <c r="BW36" i="10" s="1"/>
  <c r="BW37" i="10" s="1"/>
  <c r="BW38" i="10" s="1"/>
  <c r="BE34" i="10"/>
  <c r="C34" i="10"/>
  <c r="C35" i="10" s="1"/>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<sst xmlns="http://schemas.openxmlformats.org/spreadsheetml/2006/main" count="1123" uniqueCount="558">
  <si>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</si>
  <si>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</si>
  <si>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</si>
  <si>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</si>
  <si>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</si>
  <si>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</si>
  <si>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</si>
  <si>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</si>
  <si>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</si>
  <si>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</si>
  <si>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</si>
  <si>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</si>
  <si>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</si>
  <si>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</si>
  <si>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</si>
  <si>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</si>
  <si>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</si>
  <si>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</si>
  <si>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</si>
  <si>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</si>
  <si>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</si>
  <si>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</si>
  <si>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</si>
  <si>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</si>
  <si>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</si>
  <si>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</si>
  <si>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</si>
  <si>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</si>
  <si>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</si>
  <si>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</si>
  <si>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</si>
  <si>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</si>
  <si>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</si>
  <si>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</si>
  <si>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</si>
  <si>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</si>
  <si>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</si>
  <si>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</si>
  <si>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</si>
  <si>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</si>
  <si>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</si>
  <si>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</si>
  <si>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</si>
  <si>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</si>
  <si>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</si>
  <si>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</si>
  <si>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</si>
  <si>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</si>
  <si>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</si>
  <si>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</si>
  <si>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</si>
  <si>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</si>
  <si>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</si>
  <si>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</si>
  <si>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</si>
  <si>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</si>
  <si>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</si>
  <si>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</si>
  <si>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</si>
  <si>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</si>
  <si>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</si>
  <si>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</si>
  <si>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</si>
  <si>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</si>
  <si>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</si>
  <si>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</si>
  <si>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</si>
  <si>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</si>
  <si>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</si>
  <si>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</si>
  <si>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</si>
  <si>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</si>
  <si>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</si>
  <si>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</si>
  <si>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</si>
  <si>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</si>
  <si>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</si>
  <si>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</si>
  <si>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</si>
  <si>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</si>
  <si>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</si>
  <si>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</si>
  <si>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</si>
  <si>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</si>
  <si>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</si>
  <si>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</si>
  <si>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</si>
  <si>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</si>
  <si>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</si>
  <si>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</si>
  <si>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</si>
  <si>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</si>
  <si>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</si>
  <si>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</si>
  <si>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川根本町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</si>
  <si>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</si>
  <si>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</si>
  <si>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</si>
  <si>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</si>
  <si>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</si>
  <si>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</si>
  <si>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</si>
  <si>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</si>
  <si>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</si>
  <si>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</si>
  <si>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</si>
  <si>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</si>
  <si>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</si>
  <si>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</si>
  <si>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</si>
  <si>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</si>
  <si>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</si>
  <si>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</si>
  <si>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</si>
  <si>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</si>
  <si>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</si>
  <si>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</si>
  <si>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</si>
  <si>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</si>
  <si>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</si>
  <si>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</si>
  <si>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</si>
  <si>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</si>
  <si>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</si>
  <si>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</si>
  <si>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</si>
  <si>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</si>
  <si>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</si>
  <si>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</si>
  <si>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</si>
  <si>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</si>
  <si>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</si>
  <si>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</si>
  <si>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</si>
  <si>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</si>
  <si>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</si>
  <si>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</si>
  <si>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</si>
  <si>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</si>
  <si>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</si>
  <si>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</si>
  <si>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</si>
  <si>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5"/>
  </si>
  <si>
    <t>うち日本人(％)</t>
    <phoneticPr fontId="5"/>
  </si>
  <si>
    <t>-3.8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</si>
  <si>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</si>
  <si>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</si>
  <si>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</si>
  <si>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</si>
  <si>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</si>
  <si>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</si>
  <si>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</si>
  <si>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</si>
  <si>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</si>
  <si>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</si>
  <si>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</si>
  <si>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</si>
  <si>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</si>
  <si>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</si>
  <si>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</si>
  <si>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</si>
  <si>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</si>
  <si>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</si>
  <si>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</si>
  <si>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</si>
  <si>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</si>
  <si>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</si>
  <si>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</si>
  <si>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</si>
  <si>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</si>
  <si>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</si>
  <si>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</si>
  <si>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</si>
  <si>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</si>
  <si>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</si>
  <si>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</si>
  <si>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</si>
  <si>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</si>
  <si>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</si>
  <si>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</si>
  <si>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</si>
  <si>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</si>
  <si>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</si>
  <si>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</si>
  <si>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</si>
  <si>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</si>
  <si>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</si>
  <si>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</si>
  <si>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</si>
  <si>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</si>
  <si>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</si>
  <si>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</si>
  <si>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</si>
  <si>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</si>
  <si>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</si>
  <si>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</si>
  <si>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</si>
  <si>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</si>
  <si>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</si>
  <si>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</si>
  <si>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</si>
  <si>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</si>
  <si>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</si>
  <si>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静岡県川根本町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</si>
  <si>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</si>
  <si>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</si>
  <si>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</si>
  <si>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</si>
  <si>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</si>
  <si>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</si>
  <si>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</si>
  <si>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</si>
  <si>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</si>
  <si>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</si>
  <si>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</si>
  <si>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</si>
  <si>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</si>
  <si>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</si>
  <si>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</si>
  <si>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</si>
  <si>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</si>
  <si>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</si>
  <si>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</si>
  <si>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</si>
  <si>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</si>
  <si>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</si>
  <si>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</si>
  <si>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</si>
  <si>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</si>
  <si>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</si>
  <si>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</si>
  <si>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</si>
  <si>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</si>
  <si>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</si>
  <si>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</si>
  <si>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</si>
  <si>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</si>
  <si>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</si>
  <si>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</si>
  <si>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</si>
  <si>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</si>
  <si>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</si>
  <si>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</si>
  <si>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</si>
  <si>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</si>
  <si>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</si>
  <si>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</si>
  <si>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</si>
  <si>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</si>
  <si>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</si>
  <si>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</si>
  <si>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</si>
  <si>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</si>
  <si>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</si>
  <si>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</si>
  <si>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</si>
  <si>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</si>
  <si>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</si>
  <si>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</si>
  <si>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</si>
  <si>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</si>
  <si>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</si>
  <si>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</si>
  <si>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</si>
  <si>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</si>
  <si>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</si>
  <si>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</si>
  <si>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</si>
  <si>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</si>
  <si>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</si>
  <si>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</si>
  <si>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</si>
  <si>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</si>
  <si>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</si>
  <si>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</si>
  <si>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</si>
  <si>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</si>
  <si>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</si>
  <si>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</si>
  <si>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</si>
  <si>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</si>
  <si>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</si>
  <si>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</si>
  <si>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</si>
  <si>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</si>
  <si>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</si>
  <si>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</si>
  <si>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</si>
  <si>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</si>
  <si>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</si>
  <si>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</si>
  <si>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</si>
  <si>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</si>
  <si>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</si>
  <si>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</si>
  <si>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</si>
  <si>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</si>
  <si>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</si>
  <si>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</si>
  <si>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</si>
  <si>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</si>
  <si>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</si>
  <si>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</si>
  <si>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</si>
  <si>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</si>
  <si>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</si>
  <si>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</si>
  <si>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</si>
  <si>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</si>
  <si>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</si>
  <si>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</si>
  <si>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</si>
  <si>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</si>
  <si>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</si>
  <si>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</si>
  <si>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</si>
  <si>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</si>
  <si>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</si>
  <si>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</si>
  <si>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</si>
  <si>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</si>
  <si>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</si>
  <si>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</si>
  <si>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</si>
  <si>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</si>
  <si>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</si>
  <si>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</si>
  <si>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</si>
  <si>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</si>
  <si>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</si>
  <si>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</si>
  <si>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</si>
  <si>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</si>
  <si>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</si>
  <si>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</si>
  <si>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</si>
  <si>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</si>
  <si>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</si>
  <si>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</si>
  <si>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</si>
  <si>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</si>
  <si>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</si>
  <si>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</si>
  <si>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</si>
  <si>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</si>
  <si>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</si>
  <si>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</si>
  <si>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</si>
  <si>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</si>
  <si>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</si>
  <si>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</si>
  <si>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</si>
  <si>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</si>
  <si>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</si>
  <si>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静岡県川根本町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</si>
  <si>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</si>
  <si>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</si>
  <si>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</si>
  <si>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</si>
  <si>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</si>
  <si>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</si>
  <si>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</si>
  <si>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</si>
  <si>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</si>
  <si>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</si>
  <si>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</si>
  <si>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</si>
  <si>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</si>
  <si>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</si>
  <si>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</si>
  <si>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</si>
  <si>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</si>
  <si>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</si>
  <si>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</si>
  <si>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</si>
  <si>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いやしの里診療所事業特別会計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</si>
  <si>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</si>
  <si>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</si>
  <si>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</si>
  <si>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</si>
  <si>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</si>
  <si>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</si>
  <si>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</si>
  <si>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</si>
  <si>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</si>
  <si>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</si>
  <si>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</si>
  <si>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</si>
  <si>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</si>
  <si>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</si>
  <si>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</si>
  <si>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</si>
  <si>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訪問看護事業特別会計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</si>
  <si>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</si>
  <si>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</si>
  <si>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</si>
  <si>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</si>
  <si>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</si>
  <si>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</si>
  <si>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</si>
  <si>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</si>
  <si>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</si>
  <si>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</si>
  <si>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</si>
  <si>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</si>
  <si>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</si>
  <si>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</si>
  <si>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</si>
  <si>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</si>
  <si>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</si>
  <si>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</si>
  <si>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</si>
  <si>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</si>
  <si>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</si>
  <si>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</si>
  <si>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</si>
  <si>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</si>
  <si>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</si>
  <si>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</si>
  <si>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</si>
  <si>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</si>
  <si>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</si>
  <si>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</si>
  <si>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</si>
  <si>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</si>
  <si>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</si>
  <si>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</si>
  <si>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</si>
  <si>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</si>
  <si>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</si>
  <si>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</si>
  <si>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</si>
  <si>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</si>
  <si>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</si>
  <si>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</si>
  <si>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</si>
  <si>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</si>
  <si>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</si>
  <si>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</si>
  <si>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</si>
  <si>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</si>
  <si>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</si>
  <si>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</si>
  <si>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</si>
  <si>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</si>
  <si>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</si>
  <si>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</si>
  <si>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</si>
  <si>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</si>
  <si>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</si>
  <si>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</si>
  <si>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</si>
  <si>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</si>
  <si>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</si>
  <si>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</si>
  <si>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</si>
  <si>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</si>
  <si>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</si>
  <si>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</si>
  <si>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</si>
  <si>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</si>
  <si>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</si>
  <si>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</si>
  <si>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</si>
  <si>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</si>
  <si>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</si>
  <si>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</si>
  <si>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</si>
  <si>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</si>
  <si>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</si>
  <si>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</si>
  <si>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</si>
  <si>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</si>
  <si>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</si>
  <si>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</si>
  <si>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</si>
  <si>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</si>
  <si>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</si>
  <si>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</si>
  <si>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</si>
  <si>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</si>
  <si>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</si>
  <si>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</si>
  <si>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</si>
  <si>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</si>
  <si>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</si>
  <si>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</si>
  <si>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</si>
  <si>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</si>
  <si>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</si>
  <si>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</si>
  <si>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</si>
  <si>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</si>
  <si>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</si>
  <si>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</si>
  <si>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</si>
  <si>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</si>
  <si>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</si>
  <si>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</si>
  <si>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</si>
  <si>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</si>
  <si>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</si>
  <si>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</si>
  <si>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</si>
  <si>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</si>
  <si>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</si>
  <si>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</si>
  <si>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</si>
  <si>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</si>
  <si>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</si>
  <si>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</si>
  <si>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</si>
  <si>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</si>
  <si>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</si>
  <si>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</si>
  <si>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</si>
  <si>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</si>
  <si>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</si>
  <si>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</si>
  <si>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</si>
  <si>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</si>
  <si>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</si>
  <si>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</si>
  <si>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</si>
  <si>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</si>
  <si>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</si>
  <si>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</si>
  <si>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</si>
  <si>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</si>
  <si>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</si>
  <si>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1.12</t>
  </si>
  <si>
    <t>▲ 10.71</t>
  </si>
  <si>
    <t>一般会計</t>
  </si>
  <si>
    <t>国民健康保険事業特別会計</t>
  </si>
  <si>
    <t>簡易水道事業会計</t>
  </si>
  <si>
    <t>後期高齢者医療事業特別会計</t>
  </si>
  <si>
    <t>介護保険事業特別会計</t>
  </si>
  <si>
    <t>いやしの里診療所事業特別会計</t>
  </si>
  <si>
    <t>訪問看護事業特別会計</t>
  </si>
  <si>
    <t>その他会計（赤字）</t>
  </si>
  <si>
    <t>その他会計（黒字）</t>
  </si>
  <si>
    <t>R02</t>
    <phoneticPr fontId="5"/>
  </si>
  <si>
    <t>R03</t>
    <phoneticPr fontId="5"/>
  </si>
  <si>
    <t>R04</t>
    <phoneticPr fontId="5"/>
  </si>
  <si>
    <t>R05</t>
    <phoneticPr fontId="5"/>
  </si>
  <si>
    <t>R06</t>
    <phoneticPr fontId="5"/>
  </si>
  <si>
    <t>地域振興基金</t>
  </si>
  <si>
    <t>社会福祉基金</t>
  </si>
  <si>
    <t>まちづくり基金</t>
  </si>
  <si>
    <t>林業振興基金</t>
  </si>
  <si>
    <t>水と森の環境保全基金</t>
  </si>
  <si>
    <t>－</t>
  </si>
  <si>
    <t>－</t>
    <phoneticPr fontId="2"/>
  </si>
  <si>
    <t>静岡県市町総合事務組合</t>
    <rPh sb="0" eb="3">
      <t>シズオカケン</t>
    </rPh>
    <rPh sb="3" eb="7">
      <t>シチョウソウゴウ</t>
    </rPh>
    <rPh sb="7" eb="11">
      <t>ジムクミアイ</t>
    </rPh>
    <phoneticPr fontId="40"/>
  </si>
  <si>
    <t>駿遠学園管理組合</t>
    <rPh sb="0" eb="2">
      <t>スンエン</t>
    </rPh>
    <rPh sb="2" eb="4">
      <t>ガクエン</t>
    </rPh>
    <rPh sb="4" eb="8">
      <t>カンリクミアイ</t>
    </rPh>
    <phoneticPr fontId="40"/>
  </si>
  <si>
    <t>静岡県後期高齢者医療広域連合（普通会計）</t>
    <rPh sb="0" eb="3">
      <t>シズオカケン</t>
    </rPh>
    <rPh sb="3" eb="5">
      <t>コウキ</t>
    </rPh>
    <rPh sb="5" eb="8">
      <t>コウレイシャ</t>
    </rPh>
    <rPh sb="8" eb="10">
      <t>イリョウ</t>
    </rPh>
    <rPh sb="10" eb="12">
      <t>コウイキ</t>
    </rPh>
    <rPh sb="12" eb="14">
      <t>レンゴウ</t>
    </rPh>
    <rPh sb="15" eb="17">
      <t>フツウ</t>
    </rPh>
    <rPh sb="17" eb="19">
      <t>カイケイ</t>
    </rPh>
    <phoneticPr fontId="40"/>
  </si>
  <si>
    <t>静岡県後期高齢者医療広域連合（事業会計）</t>
    <rPh sb="0" eb="3">
      <t>シズオカケン</t>
    </rPh>
    <rPh sb="3" eb="8">
      <t>コウキコウレイシャ</t>
    </rPh>
    <rPh sb="8" eb="10">
      <t>イリョウ</t>
    </rPh>
    <rPh sb="10" eb="14">
      <t>コウイキレンゴウ</t>
    </rPh>
    <rPh sb="15" eb="19">
      <t>ジギョウカイケイ</t>
    </rPh>
    <phoneticPr fontId="40"/>
  </si>
  <si>
    <t>静岡地方税滞納整理機構</t>
    <rPh sb="0" eb="2">
      <t>シズオカ</t>
    </rPh>
    <rPh sb="2" eb="5">
      <t>チホウゼイ</t>
    </rPh>
    <rPh sb="5" eb="7">
      <t>タイノウ</t>
    </rPh>
    <rPh sb="7" eb="9">
      <t>セイリ</t>
    </rPh>
    <rPh sb="9" eb="11">
      <t>キコウ</t>
    </rPh>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</si>
</sst>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6"/>
      <color indexed="8"/>
      <name val="ＭＳ ゴシック"/>
      <family val="3"/>
    </font>
    <font>
      <sz val="14"/>
      <color indexed="8"/>
      <name val="ＭＳ Ｐゴシック"/>
      <family val="3"/>
    </font>
    <font>
      <sz val="6"/>
      <name val="ＭＳ 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9" fillId="0" borderId="102" xfId="14"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9" fillId="0" borderId="98" xfId="14" applyFont="1" applyBorder="1" applyAlignment="1" applyProtection="1">
      <alignment horizontal="left" vertical="center" shrinkToFit="1"/>
      <protection locked="0"/>
    </xf>
    <xf numFmtId="0" fontId="39" fillId="0" borderId="99" xfId="14" applyFont="1" applyBorder="1" applyAlignment="1" applyProtection="1">
      <alignment horizontal="left" vertical="center" shrinkToFit="1"/>
      <protection locked="0"/>
    </xf>
    <xf numFmtId="0" fontId="39" fillId="0" borderId="100" xfId="14"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9" fillId="0" borderId="112" xfId="14" applyFont="1" applyBorder="1" applyAlignment="1" applyProtection="1">
      <alignment horizontal="left" vertical="center" shrinkToFit="1"/>
      <protection locked="0"/>
    </xf>
    <xf numFmtId="0" fontId="39" fillId="0" borderId="113" xfId="14" applyFont="1" applyBorder="1" applyAlignment="1" applyProtection="1">
      <alignment horizontal="left" vertical="center" shrinkToFit="1"/>
      <protection locked="0"/>
    </xf>
    <xf numFmtId="0" fontId="39" fillId="0" borderId="114" xfId="14"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9" fillId="0" borderId="116" xfId="14"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38" fillId="0" borderId="39" xfId="1" applyFont="1" applyBorder="1" applyAlignment="1" applyProtection="1">
      <alignment horizontal="left" vertical="center" wrapText="1"/>
      <protection locked="0"/>
    </xf>
    <xf numFmtId="0" fontId="38" fillId="0" borderId="31" xfId="1" applyFont="1" applyBorder="1" applyAlignment="1" applyProtection="1">
      <alignment horizontal="left" vertical="center" wrapText="1"/>
      <protection locked="0"/>
    </xf>
    <xf numFmtId="0" fontId="38" fillId="0" borderId="32" xfId="1" applyFont="1" applyBorder="1" applyAlignment="1" applyProtection="1">
      <alignment horizontal="left" vertical="center" wrapText="1"/>
      <protection locked="0"/>
    </xf>
    <xf numFmtId="0" fontId="38" fillId="0" borderId="44" xfId="1" applyFont="1" applyBorder="1" applyAlignment="1" applyProtection="1">
      <alignment horizontal="left" vertical="center" wrapText="1"/>
      <protection locked="0"/>
    </xf>
    <xf numFmtId="0" fontId="38" fillId="0" borderId="18" xfId="1" applyFont="1" applyBorder="1" applyAlignment="1" applyProtection="1">
      <alignment horizontal="left" vertical="center" wrapText="1"/>
      <protection locked="0"/>
    </xf>
    <xf numFmtId="0" fontId="38"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92AD-476D-884D-D022A278C0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247007</c:v>
                </c:pt>
                <c:pt idx="1">
                  <c:v>117233</c:v>
                </c:pt>
                <c:pt idx="2">
                  <c:v>86943</c:v>
                </c:pt>
                <c:pt idx="3">
                  <c:v>201412</c:v>
                </c:pt>
                <c:pt idx="4">
                  <c:v>289449</c:v>
                </c:pt>
              </c:numCache>
            </c:numRef>
          </c:val>
          <c:smooth val="0"/>
          <c:extLst>
            <c:ext xmlns:c16="http://schemas.microsoft.com/office/drawing/2014/chart" uri="{C3380CC4-5D6E-409C-BE32-E72D297353CC}">
              <c16:uniqueId val="{00000001-92AD-476D-884D-D022A278C0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8.75</c:v>
                </c:pt>
                <c:pt idx="1">
                  <c:v>17.239999999999998</c:v>
                </c:pt>
                <c:pt idx="2">
                  <c:v>19.8</c:v>
                </c:pt>
                <c:pt idx="3">
                  <c:v>18.54</c:v>
                </c:pt>
                <c:pt idx="4">
                  <c:v>7.19</c:v>
                </c:pt>
              </c:numCache>
            </c:numRef>
          </c:val>
          <c:extLst>
            <c:ext xmlns:c16="http://schemas.microsoft.com/office/drawing/2014/chart" uri="{C3380CC4-5D6E-409C-BE32-E72D297353CC}">
              <c16:uniqueId val="{00000000-4239-476D-9497-D6C9BA67C2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22.3</c:v>
                </c:pt>
                <c:pt idx="1">
                  <c:v>22.6</c:v>
                </c:pt>
                <c:pt idx="2">
                  <c:v>23.65</c:v>
                </c:pt>
                <c:pt idx="3">
                  <c:v>23.59</c:v>
                </c:pt>
                <c:pt idx="4">
                  <c:v>22.88</c:v>
                </c:pt>
              </c:numCache>
            </c:numRef>
          </c:val>
          <c:extLst>
            <c:ext xmlns:c16="http://schemas.microsoft.com/office/drawing/2014/chart" uri="{C3380CC4-5D6E-409C-BE32-E72D297353CC}">
              <c16:uniqueId val="{00000001-4239-476D-9497-D6C9BA67C27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4.45</c:v>
                </c:pt>
                <c:pt idx="1">
                  <c:v>10.5</c:v>
                </c:pt>
                <c:pt idx="2">
                  <c:v>1.82</c:v>
                </c:pt>
                <c:pt idx="3">
                  <c:v>-1.1200000000000001</c:v>
                </c:pt>
                <c:pt idx="4">
                  <c:v>-10.71</c:v>
                </c:pt>
              </c:numCache>
            </c:numRef>
          </c:val>
          <c:smooth val="0"/>
          <c:extLst>
            <c:ext xmlns:c16="http://schemas.microsoft.com/office/drawing/2014/chart" uri="{C3380CC4-5D6E-409C-BE32-E72D297353CC}">
              <c16:uniqueId val="{00000002-4239-476D-9497-D6C9BA67C27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0.27</c:v>
                </c:pt>
                <c:pt idx="2">
                  <c:v>#N/A</c:v>
                </c:pt>
                <c:pt idx="3">
                  <c:v>0.45</c:v>
                </c:pt>
                <c:pt idx="4">
                  <c:v>#N/A</c:v>
                </c:pt>
                <c:pt idx="5">
                  <c:v>0.51</c:v>
                </c:pt>
                <c:pt idx="6">
                  <c:v>0</c:v>
                </c:pt>
                <c:pt idx="7">
                  <c:v>0</c:v>
                </c:pt>
                <c:pt idx="8">
                  <c:v>0</c:v>
                </c:pt>
                <c:pt idx="9">
                  <c:v>0</c:v>
                </c:pt>
              </c:numCache>
            </c:numRef>
          </c:val>
          <c:extLst>
            <c:ext xmlns:c16="http://schemas.microsoft.com/office/drawing/2014/chart" uri="{C3380CC4-5D6E-409C-BE32-E72D297353CC}">
              <c16:uniqueId val="{00000000-1184-46CB-9282-8BD0CE6BE9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84-46CB-9282-8BD0CE6BE95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184-46CB-9282-8BD0CE6BE95B}"/>
            </c:ext>
          </c:extLst>
        </c:ser>
        <c:ser>
          <c:idx val="3"/>
          <c:order val="3"/>
          <c:tx>
            <c:strRef>
              <c:f>データシート!$A$30</c:f>
              <c:strCache>
                <c:ptCount val="1"/>
                <c:pt idx="0">
                  <c:v>訪問看護事業特別会計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0.04</c:v>
                </c:pt>
                <c:pt idx="8">
                  <c:v>#N/A</c:v>
                </c:pt>
                <c:pt idx="9">
                  <c:v>0</c:v>
                </c:pt>
              </c:numCache>
            </c:numRef>
          </c:val>
          <c:extLst>
            <c:ext xmlns:c16="http://schemas.microsoft.com/office/drawing/2014/chart" uri="{C3380CC4-5D6E-409C-BE32-E72D297353CC}">
              <c16:uniqueId val="{00000003-1184-46CB-9282-8BD0CE6BE95B}"/>
            </c:ext>
          </c:extLst>
        </c:ser>
        <c:ser>
          <c:idx val="4"/>
          <c:order val="4"/>
          <c:tx>
            <c:strRef>
              <c:f>データシート!$A$31</c:f>
              <c:strCache>
                <c:ptCount val="1"/>
                <c:pt idx="0">
                  <c:v>いやしの里診療所事業特別会計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4-1184-46CB-9282-8BD0CE6BE95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0.25</c:v>
                </c:pt>
                <c:pt idx="2">
                  <c:v>#N/A</c:v>
                </c:pt>
                <c:pt idx="3">
                  <c:v>1.27</c:v>
                </c:pt>
                <c:pt idx="4">
                  <c:v>#N/A</c:v>
                </c:pt>
                <c:pt idx="5">
                  <c:v>0.32</c:v>
                </c:pt>
                <c:pt idx="6">
                  <c:v>#N/A</c:v>
                </c:pt>
                <c:pt idx="7">
                  <c:v>0.09</c:v>
                </c:pt>
                <c:pt idx="8">
                  <c:v>#N/A</c:v>
                </c:pt>
                <c:pt idx="9">
                  <c:v>0.01</c:v>
                </c:pt>
              </c:numCache>
            </c:numRef>
          </c:val>
          <c:extLst>
            <c:ext xmlns:c16="http://schemas.microsoft.com/office/drawing/2014/chart" uri="{C3380CC4-5D6E-409C-BE32-E72D297353CC}">
              <c16:uniqueId val="{00000005-1184-46CB-9282-8BD0CE6BE95B}"/>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0.02</c:v>
                </c:pt>
                <c:pt idx="6">
                  <c:v>#N/A</c:v>
                </c:pt>
                <c:pt idx="7">
                  <c:v>0.05</c:v>
                </c:pt>
                <c:pt idx="8">
                  <c:v>#N/A</c:v>
                </c:pt>
                <c:pt idx="9">
                  <c:v>0.04</c:v>
                </c:pt>
              </c:numCache>
            </c:numRef>
          </c:val>
          <c:extLst>
            <c:ext xmlns:c16="http://schemas.microsoft.com/office/drawing/2014/chart" uri="{C3380CC4-5D6E-409C-BE32-E72D297353CC}">
              <c16:uniqueId val="{00000006-1184-46CB-9282-8BD0CE6BE95B}"/>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0.67</c:v>
                </c:pt>
                <c:pt idx="8">
                  <c:v>#N/A</c:v>
                </c:pt>
                <c:pt idx="9">
                  <c:v>0.49</c:v>
                </c:pt>
              </c:numCache>
            </c:numRef>
          </c:val>
          <c:extLst>
            <c:ext xmlns:c16="http://schemas.microsoft.com/office/drawing/2014/chart" uri="{C3380CC4-5D6E-409C-BE32-E72D297353CC}">
              <c16:uniqueId val="{00000007-1184-46CB-9282-8BD0CE6BE95B}"/>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0.28000000000000003</c:v>
                </c:pt>
                <c:pt idx="2">
                  <c:v>#N/A</c:v>
                </c:pt>
                <c:pt idx="3">
                  <c:v>0.49</c:v>
                </c:pt>
                <c:pt idx="4">
                  <c:v>#N/A</c:v>
                </c:pt>
                <c:pt idx="5">
                  <c:v>0.43</c:v>
                </c:pt>
                <c:pt idx="6">
                  <c:v>#N/A</c:v>
                </c:pt>
                <c:pt idx="7">
                  <c:v>0.55000000000000004</c:v>
                </c:pt>
                <c:pt idx="8">
                  <c:v>#N/A</c:v>
                </c:pt>
                <c:pt idx="9">
                  <c:v>0.5</c:v>
                </c:pt>
              </c:numCache>
            </c:numRef>
          </c:val>
          <c:extLst>
            <c:ext xmlns:c16="http://schemas.microsoft.com/office/drawing/2014/chart" uri="{C3380CC4-5D6E-409C-BE32-E72D297353CC}">
              <c16:uniqueId val="{00000008-1184-46CB-9282-8BD0CE6BE95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8.74</c:v>
                </c:pt>
                <c:pt idx="2">
                  <c:v>#N/A</c:v>
                </c:pt>
                <c:pt idx="3">
                  <c:v>17.23</c:v>
                </c:pt>
                <c:pt idx="4">
                  <c:v>#N/A</c:v>
                </c:pt>
                <c:pt idx="5">
                  <c:v>19.77</c:v>
                </c:pt>
                <c:pt idx="6">
                  <c:v>#N/A</c:v>
                </c:pt>
                <c:pt idx="7">
                  <c:v>18.53</c:v>
                </c:pt>
                <c:pt idx="8">
                  <c:v>#N/A</c:v>
                </c:pt>
                <c:pt idx="9">
                  <c:v>7.18</c:v>
                </c:pt>
              </c:numCache>
            </c:numRef>
          </c:val>
          <c:extLst>
            <c:ext xmlns:c16="http://schemas.microsoft.com/office/drawing/2014/chart" uri="{C3380CC4-5D6E-409C-BE32-E72D297353CC}">
              <c16:uniqueId val="{00000009-1184-46CB-9282-8BD0CE6BE9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592</c:v>
                </c:pt>
                <c:pt idx="5">
                  <c:v>585</c:v>
                </c:pt>
                <c:pt idx="8">
                  <c:v>534</c:v>
                </c:pt>
                <c:pt idx="11">
                  <c:v>521</c:v>
                </c:pt>
                <c:pt idx="14">
                  <c:v>442</c:v>
                </c:pt>
              </c:numCache>
            </c:numRef>
          </c:val>
          <c:extLst>
            <c:ext xmlns:c16="http://schemas.microsoft.com/office/drawing/2014/chart" uri="{C3380CC4-5D6E-409C-BE32-E72D297353CC}">
              <c16:uniqueId val="{00000000-815E-432D-98D6-FB9EEB964D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5E-432D-98D6-FB9EEB964D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15E-432D-98D6-FB9EEB964D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15E-432D-98D6-FB9EEB964D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c:v>
                </c:pt>
                <c:pt idx="3">
                  <c:v>34</c:v>
                </c:pt>
                <c:pt idx="6">
                  <c:v>36</c:v>
                </c:pt>
                <c:pt idx="9">
                  <c:v>43</c:v>
                </c:pt>
                <c:pt idx="12">
                  <c:v>48</c:v>
                </c:pt>
              </c:numCache>
            </c:numRef>
          </c:val>
          <c:extLst>
            <c:ext xmlns:c16="http://schemas.microsoft.com/office/drawing/2014/chart" uri="{C3380CC4-5D6E-409C-BE32-E72D297353CC}">
              <c16:uniqueId val="{00000004-815E-432D-98D6-FB9EEB964D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5E-432D-98D6-FB9EEB964D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5E-432D-98D6-FB9EEB964D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591</c:v>
                </c:pt>
                <c:pt idx="3">
                  <c:v>549</c:v>
                </c:pt>
                <c:pt idx="6">
                  <c:v>550</c:v>
                </c:pt>
                <c:pt idx="9">
                  <c:v>542</c:v>
                </c:pt>
                <c:pt idx="12">
                  <c:v>541</c:v>
                </c:pt>
              </c:numCache>
            </c:numRef>
          </c:val>
          <c:extLst>
            <c:ext xmlns:c16="http://schemas.microsoft.com/office/drawing/2014/chart" uri="{C3380CC4-5D6E-409C-BE32-E72D297353CC}">
              <c16:uniqueId val="{00000007-815E-432D-98D6-FB9EEB964D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c:v>
                </c:pt>
                <c:pt idx="2">
                  <c:v>#N/A</c:v>
                </c:pt>
                <c:pt idx="3">
                  <c:v>#N/A</c:v>
                </c:pt>
                <c:pt idx="4">
                  <c:v>-2</c:v>
                </c:pt>
                <c:pt idx="5">
                  <c:v>#N/A</c:v>
                </c:pt>
                <c:pt idx="6">
                  <c:v>#N/A</c:v>
                </c:pt>
                <c:pt idx="7">
                  <c:v>52</c:v>
                </c:pt>
                <c:pt idx="8">
                  <c:v>#N/A</c:v>
                </c:pt>
                <c:pt idx="9">
                  <c:v>#N/A</c:v>
                </c:pt>
                <c:pt idx="10">
                  <c:v>64</c:v>
                </c:pt>
                <c:pt idx="11">
                  <c:v>#N/A</c:v>
                </c:pt>
                <c:pt idx="12">
                  <c:v>#N/A</c:v>
                </c:pt>
                <c:pt idx="13">
                  <c:v>147</c:v>
                </c:pt>
                <c:pt idx="14">
                  <c:v>#N/A</c:v>
                </c:pt>
              </c:numCache>
            </c:numRef>
          </c:val>
          <c:smooth val="0"/>
          <c:extLst>
            <c:ext xmlns:c16="http://schemas.microsoft.com/office/drawing/2014/chart" uri="{C3380CC4-5D6E-409C-BE32-E72D297353CC}">
              <c16:uniqueId val="{00000008-815E-432D-98D6-FB9EEB964D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5089</c:v>
                </c:pt>
                <c:pt idx="5">
                  <c:v>4835</c:v>
                </c:pt>
                <c:pt idx="8">
                  <c:v>4567</c:v>
                </c:pt>
                <c:pt idx="11">
                  <c:v>5240</c:v>
                </c:pt>
                <c:pt idx="14">
                  <c:v>5237</c:v>
                </c:pt>
              </c:numCache>
            </c:numRef>
          </c:val>
          <c:extLst>
            <c:ext xmlns:c16="http://schemas.microsoft.com/office/drawing/2014/chart" uri="{C3380CC4-5D6E-409C-BE32-E72D297353CC}">
              <c16:uniqueId val="{00000000-999B-4AE3-90EC-8E79547272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51</c:v>
                </c:pt>
                <c:pt idx="5">
                  <c:v>62</c:v>
                </c:pt>
                <c:pt idx="8">
                  <c:v>55</c:v>
                </c:pt>
                <c:pt idx="11">
                  <c:v>45</c:v>
                </c:pt>
                <c:pt idx="14">
                  <c:v>31</c:v>
                </c:pt>
              </c:numCache>
            </c:numRef>
          </c:val>
          <c:extLst>
            <c:ext xmlns:c16="http://schemas.microsoft.com/office/drawing/2014/chart" uri="{C3380CC4-5D6E-409C-BE32-E72D297353CC}">
              <c16:uniqueId val="{00000001-999B-4AE3-90EC-8E79547272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2154</c:v>
                </c:pt>
                <c:pt idx="5">
                  <c:v>2274</c:v>
                </c:pt>
                <c:pt idx="8">
                  <c:v>2295</c:v>
                </c:pt>
                <c:pt idx="11">
                  <c:v>2278</c:v>
                </c:pt>
                <c:pt idx="14">
                  <c:v>1951</c:v>
                </c:pt>
              </c:numCache>
            </c:numRef>
          </c:val>
          <c:extLst>
            <c:ext xmlns:c16="http://schemas.microsoft.com/office/drawing/2014/chart" uri="{C3380CC4-5D6E-409C-BE32-E72D297353CC}">
              <c16:uniqueId val="{00000002-999B-4AE3-90EC-8E79547272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9B-4AE3-90EC-8E79547272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9B-4AE3-90EC-8E79547272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9B-4AE3-90EC-8E79547272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1283</c:v>
                </c:pt>
                <c:pt idx="3">
                  <c:v>1283</c:v>
                </c:pt>
                <c:pt idx="6">
                  <c:v>1287</c:v>
                </c:pt>
                <c:pt idx="9">
                  <c:v>1317</c:v>
                </c:pt>
                <c:pt idx="12">
                  <c:v>1336</c:v>
                </c:pt>
              </c:numCache>
            </c:numRef>
          </c:val>
          <c:extLst>
            <c:ext xmlns:c16="http://schemas.microsoft.com/office/drawing/2014/chart" uri="{C3380CC4-5D6E-409C-BE32-E72D297353CC}">
              <c16:uniqueId val="{00000006-999B-4AE3-90EC-8E79547272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99B-4AE3-90EC-8E79547272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389</c:v>
                </c:pt>
                <c:pt idx="3">
                  <c:v>412</c:v>
                </c:pt>
                <c:pt idx="6">
                  <c:v>384</c:v>
                </c:pt>
                <c:pt idx="9">
                  <c:v>362</c:v>
                </c:pt>
                <c:pt idx="12">
                  <c:v>341</c:v>
                </c:pt>
              </c:numCache>
            </c:numRef>
          </c:val>
          <c:extLst>
            <c:ext xmlns:c16="http://schemas.microsoft.com/office/drawing/2014/chart" uri="{C3380CC4-5D6E-409C-BE32-E72D297353CC}">
              <c16:uniqueId val="{00000008-999B-4AE3-90EC-8E79547272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99B-4AE3-90EC-8E79547272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5072</c:v>
                </c:pt>
                <c:pt idx="3">
                  <c:v>4847</c:v>
                </c:pt>
                <c:pt idx="6">
                  <c:v>4601</c:v>
                </c:pt>
                <c:pt idx="9">
                  <c:v>4874</c:v>
                </c:pt>
                <c:pt idx="12">
                  <c:v>5002</c:v>
                </c:pt>
              </c:numCache>
            </c:numRef>
          </c:val>
          <c:extLst>
            <c:ext xmlns:c16="http://schemas.microsoft.com/office/drawing/2014/chart" uri="{C3380CC4-5D6E-409C-BE32-E72D297353CC}">
              <c16:uniqueId val="{0000000A-999B-4AE3-90EC-8E795472728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99B-4AE3-90EC-8E795472728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945</c:v>
                </c:pt>
                <c:pt idx="1">
                  <c:v>946</c:v>
                </c:pt>
                <c:pt idx="2">
                  <c:v>949</c:v>
                </c:pt>
              </c:numCache>
            </c:numRef>
          </c:val>
          <c:extLst>
            <c:ext xmlns:c16="http://schemas.microsoft.com/office/drawing/2014/chart" uri="{C3380CC4-5D6E-409C-BE32-E72D297353CC}">
              <c16:uniqueId val="{00000000-4E80-4ACA-B684-C67ECA0964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125</c:v>
                </c:pt>
                <c:pt idx="1">
                  <c:v>145</c:v>
                </c:pt>
                <c:pt idx="2">
                  <c:v>145</c:v>
                </c:pt>
              </c:numCache>
            </c:numRef>
          </c:val>
          <c:extLst>
            <c:ext xmlns:c16="http://schemas.microsoft.com/office/drawing/2014/chart" uri="{C3380CC4-5D6E-409C-BE32-E72D297353CC}">
              <c16:uniqueId val="{00000001-4E80-4ACA-B684-C67ECA0964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2052</c:v>
                </c:pt>
                <c:pt idx="1">
                  <c:v>2060</c:v>
                </c:pt>
                <c:pt idx="2">
                  <c:v>2186</c:v>
                </c:pt>
              </c:numCache>
            </c:numRef>
          </c:val>
          <c:extLst>
            <c:ext xmlns:c16="http://schemas.microsoft.com/office/drawing/2014/chart" uri="{C3380CC4-5D6E-409C-BE32-E72D297353CC}">
              <c16:uniqueId val="{00000002-4E80-4ACA-B684-C67ECA0964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静岡県川根本町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元利償還金については、借入額</a:t>
          </a:r>
          <a:r>
            <a:rPr kumimoji="1" lang="ja-JP" altLang="en-US" sz="1100" b="0" i="0" baseline="0">
              <a:solidFill>
                <a:schemeClr val="dk1"/>
              </a:solidFill>
              <a:effectLst/>
              <a:latin typeface="+mn-lt"/>
              <a:ea typeface="+mn-ea"/>
              <a:cs typeface="+mn-cs"/>
            </a:rPr>
            <a:t>よりも償還額の方が大きいため元利償還金が</a:t>
          </a:r>
          <a:r>
            <a:rPr kumimoji="1" lang="ja-JP" altLang="ja-JP" sz="1100" b="0" i="0" baseline="0">
              <a:solidFill>
                <a:schemeClr val="dk1"/>
              </a:solidFill>
              <a:effectLst/>
              <a:latin typeface="+mn-lt"/>
              <a:ea typeface="+mn-ea"/>
              <a:cs typeface="+mn-cs"/>
            </a:rPr>
            <a:t>減少して</a:t>
          </a:r>
          <a:r>
            <a:rPr kumimoji="1" lang="ja-JP" altLang="en-US" sz="1100" b="0" i="0" baseline="0">
              <a:solidFill>
                <a:schemeClr val="dk1"/>
              </a:solidFill>
              <a:effectLst/>
              <a:latin typeface="+mn-lt"/>
              <a:ea typeface="+mn-ea"/>
              <a:cs typeface="+mn-cs"/>
            </a:rPr>
            <a:t>きたが、</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年度から複数年にわたって大規模な事業を実施していく予定のため、しばらくは増加することが見込まれる。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なお</a:t>
          </a:r>
          <a:r>
            <a:rPr kumimoji="1" lang="ja-JP" altLang="ja-JP" sz="1100" b="0" i="0" baseline="0">
              <a:solidFill>
                <a:schemeClr val="dk1"/>
              </a:solidFill>
              <a:effectLst/>
              <a:latin typeface="+mn-lt"/>
              <a:ea typeface="+mn-ea"/>
              <a:cs typeface="+mn-cs"/>
            </a:rPr>
            <a:t>、借</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入れている地方債の多くは交付税措置の対象であることから、元利償還額の増減に合わせ、基本的に算入公債費等も増減する状況となっている。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満期一括償還地方債の借入はしていない。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静岡県川根本町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一般会計等に係る地方債の現在高については、</a:t>
          </a:r>
          <a:r>
            <a:rPr kumimoji="1" lang="en-US" altLang="ja-JP" sz="1100" b="0" i="0" baseline="0">
              <a:solidFill>
                <a:schemeClr val="dk1"/>
              </a:solidFill>
              <a:effectLst/>
              <a:latin typeface="+mn-lt"/>
              <a:ea typeface="+mn-ea"/>
              <a:cs typeface="+mn-cs"/>
            </a:rPr>
            <a:t>H26</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27</a:t>
          </a:r>
          <a:r>
            <a:rPr kumimoji="1" lang="ja-JP" altLang="en-US" sz="1100" b="0" i="0" baseline="0">
              <a:solidFill>
                <a:schemeClr val="dk1"/>
              </a:solidFill>
              <a:effectLst/>
              <a:latin typeface="+mn-lt"/>
              <a:ea typeface="+mn-ea"/>
              <a:cs typeface="+mn-cs"/>
            </a:rPr>
            <a:t>年度</a:t>
          </a:r>
          <a:r>
            <a:rPr kumimoji="1" lang="ja-JP" altLang="ja-JP" sz="1100" b="0" i="0" baseline="0">
              <a:solidFill>
                <a:schemeClr val="dk1"/>
              </a:solidFill>
              <a:effectLst/>
              <a:latin typeface="+mn-lt"/>
              <a:ea typeface="+mn-ea"/>
              <a:cs typeface="+mn-cs"/>
            </a:rPr>
            <a:t>の大規模事業の元金償還が進み、</a:t>
          </a:r>
          <a:r>
            <a:rPr kumimoji="1" lang="en-US" altLang="ja-JP" sz="1100" b="0" i="0" baseline="0">
              <a:solidFill>
                <a:schemeClr val="dk1"/>
              </a:solidFill>
              <a:effectLst/>
              <a:latin typeface="+mn-lt"/>
              <a:ea typeface="+mn-ea"/>
              <a:cs typeface="+mn-cs"/>
            </a:rPr>
            <a:t>R4</a:t>
          </a:r>
          <a:r>
            <a:rPr kumimoji="1" lang="ja-JP" altLang="en-US" sz="1100" b="0" i="0" baseline="0">
              <a:solidFill>
                <a:schemeClr val="dk1"/>
              </a:solidFill>
              <a:effectLst/>
              <a:latin typeface="+mn-lt"/>
              <a:ea typeface="+mn-ea"/>
              <a:cs typeface="+mn-cs"/>
            </a:rPr>
            <a:t>年度までは</a:t>
          </a:r>
          <a:r>
            <a:rPr kumimoji="1" lang="ja-JP" altLang="ja-JP" sz="1100" b="0" i="0" baseline="0">
              <a:solidFill>
                <a:schemeClr val="dk1"/>
              </a:solidFill>
              <a:effectLst/>
              <a:latin typeface="+mn-lt"/>
              <a:ea typeface="+mn-ea"/>
              <a:cs typeface="+mn-cs"/>
            </a:rPr>
            <a:t>減少</a:t>
          </a:r>
          <a:r>
            <a:rPr kumimoji="1" lang="ja-JP" altLang="en-US" sz="1100" b="0" i="0" baseline="0">
              <a:solidFill>
                <a:schemeClr val="dk1"/>
              </a:solidFill>
              <a:effectLst/>
              <a:latin typeface="+mn-lt"/>
              <a:ea typeface="+mn-ea"/>
              <a:cs typeface="+mn-cs"/>
            </a:rPr>
            <a:t>していたが、</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年度に新たな大規模事業に着手したことで増加に転じ、今後数年間は増加していく見込みである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借</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入れている地方債の多くが交付税措置の対象であることから、充当可能財源等の基準財政需要額算入見込額は、地方債の現在高にほぼ比例し増減する状況となっている。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また、財政調整基金など充当可能基金の残高確保に努め、近年は、充当可能財源等が将来負担額を上回る状態が続き、将来負担比率の分子の値は、マイナス値となっている。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今後も</a:t>
          </a:r>
          <a:r>
            <a:rPr kumimoji="1" lang="ja-JP" altLang="ja-JP" sz="1100" b="0" i="0" baseline="0">
              <a:solidFill>
                <a:schemeClr val="dk1"/>
              </a:solidFill>
              <a:effectLst/>
              <a:latin typeface="+mn-lt"/>
              <a:ea typeface="+mn-ea"/>
              <a:cs typeface="+mn-cs"/>
            </a:rPr>
            <a:t>将来負担額が充当可能財源等を上回ることがないよう引き続き財政健全化に取り組んでい</a:t>
          </a:r>
          <a:r>
            <a:rPr kumimoji="1" lang="ja-JP" altLang="en-US" sz="1100" b="0" i="0" baseline="0">
              <a:solidFill>
                <a:schemeClr val="dk1"/>
              </a:solidFill>
              <a:effectLst/>
              <a:latin typeface="+mn-lt"/>
              <a:ea typeface="+mn-ea"/>
              <a:cs typeface="+mn-cs"/>
            </a:rPr>
            <a:t>きたい</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静岡県川根本町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200">
            <a:effectLst/>
          </a:endParaRPr>
        </a:p>
        <a:p>
          <a:pPr eaLnBrk="1" fontAlgn="auto" latinLnBrk="0" hangingPunct="1"/>
          <a:r>
            <a:rPr kumimoji="1" lang="en-US" altLang="ja-JP" sz="1200" b="0" i="0" baseline="0">
              <a:solidFill>
                <a:schemeClr val="dk1"/>
              </a:solidFill>
              <a:effectLst/>
              <a:latin typeface="+mn-lt"/>
              <a:ea typeface="+mn-ea"/>
              <a:cs typeface="+mn-cs"/>
            </a:rPr>
            <a:t>R6</a:t>
          </a:r>
          <a:r>
            <a:rPr kumimoji="1" lang="ja-JP" altLang="ja-JP" sz="1200" b="0" i="0" baseline="0">
              <a:solidFill>
                <a:schemeClr val="dk1"/>
              </a:solidFill>
              <a:effectLst/>
              <a:latin typeface="+mn-lt"/>
              <a:ea typeface="+mn-ea"/>
              <a:cs typeface="+mn-cs"/>
            </a:rPr>
            <a:t>年度末の基金残高は約</a:t>
          </a:r>
          <a:r>
            <a:rPr kumimoji="1" lang="en-US" altLang="ja-JP" sz="1200" b="0" i="0" baseline="0">
              <a:solidFill>
                <a:schemeClr val="dk1"/>
              </a:solidFill>
              <a:effectLst/>
              <a:latin typeface="+mn-lt"/>
              <a:ea typeface="+mn-ea"/>
              <a:cs typeface="+mn-cs"/>
            </a:rPr>
            <a:t>32</a:t>
          </a:r>
          <a:r>
            <a:rPr kumimoji="1" lang="ja-JP" altLang="ja-JP" sz="1200" b="0" i="0" baseline="0">
              <a:solidFill>
                <a:schemeClr val="dk1"/>
              </a:solidFill>
              <a:effectLst/>
              <a:latin typeface="+mn-lt"/>
              <a:ea typeface="+mn-ea"/>
              <a:cs typeface="+mn-cs"/>
            </a:rPr>
            <a:t>億</a:t>
          </a:r>
          <a:r>
            <a:rPr kumimoji="1" lang="en-US" altLang="ja-JP" sz="1200" b="0" i="0" baseline="0">
              <a:solidFill>
                <a:schemeClr val="dk1"/>
              </a:solidFill>
              <a:effectLst/>
              <a:latin typeface="+mn-lt"/>
              <a:ea typeface="+mn-ea"/>
              <a:cs typeface="+mn-cs"/>
            </a:rPr>
            <a:t>8</a:t>
          </a:r>
          <a:r>
            <a:rPr kumimoji="1" lang="ja-JP" altLang="ja-JP" sz="1200" b="0" i="0" baseline="0">
              <a:solidFill>
                <a:schemeClr val="dk1"/>
              </a:solidFill>
              <a:effectLst/>
              <a:latin typeface="+mn-lt"/>
              <a:ea typeface="+mn-ea"/>
              <a:cs typeface="+mn-cs"/>
            </a:rPr>
            <a:t>千万円と前年度から約</a:t>
          </a:r>
          <a:r>
            <a:rPr kumimoji="1" lang="en-US" altLang="ja-JP" sz="1200" b="0" i="0" baseline="0">
              <a:solidFill>
                <a:schemeClr val="dk1"/>
              </a:solidFill>
              <a:effectLst/>
              <a:latin typeface="+mn-lt"/>
              <a:ea typeface="+mn-ea"/>
              <a:cs typeface="+mn-cs"/>
            </a:rPr>
            <a:t>1</a:t>
          </a:r>
          <a:r>
            <a:rPr kumimoji="1" lang="ja-JP" altLang="en-US" sz="1200" b="0" i="0" baseline="0">
              <a:solidFill>
                <a:schemeClr val="dk1"/>
              </a:solidFill>
              <a:effectLst/>
              <a:latin typeface="+mn-lt"/>
              <a:ea typeface="+mn-ea"/>
              <a:cs typeface="+mn-cs"/>
            </a:rPr>
            <a:t>億</a:t>
          </a:r>
          <a:r>
            <a:rPr kumimoji="1" lang="en-US" altLang="ja-JP" sz="1200" b="0" i="0" baseline="0">
              <a:solidFill>
                <a:schemeClr val="dk1"/>
              </a:solidFill>
              <a:effectLst/>
              <a:latin typeface="+mn-lt"/>
              <a:ea typeface="+mn-ea"/>
              <a:cs typeface="+mn-cs"/>
            </a:rPr>
            <a:t>3</a:t>
          </a:r>
          <a:r>
            <a:rPr kumimoji="1" lang="ja-JP" altLang="ja-JP" sz="1200" b="0" i="0" baseline="0">
              <a:solidFill>
                <a:schemeClr val="dk1"/>
              </a:solidFill>
              <a:effectLst/>
              <a:latin typeface="+mn-lt"/>
              <a:ea typeface="+mn-ea"/>
              <a:cs typeface="+mn-cs"/>
            </a:rPr>
            <a:t>千万円の増加となっている。</a:t>
          </a:r>
          <a:endParaRPr lang="ja-JP" altLang="ja-JP" sz="1200">
            <a:effectLst/>
          </a:endParaRPr>
        </a:p>
        <a:p>
          <a:pPr eaLnBrk="1" fontAlgn="auto" latinLnBrk="0" hangingPunct="1"/>
          <a:r>
            <a:rPr kumimoji="1" lang="en-US" altLang="ja-JP" sz="1200" b="0" i="0" baseline="0">
              <a:solidFill>
                <a:schemeClr val="dk1"/>
              </a:solidFill>
              <a:effectLst/>
              <a:latin typeface="+mn-lt"/>
              <a:ea typeface="+mn-ea"/>
              <a:cs typeface="+mn-cs"/>
            </a:rPr>
            <a:t>R6</a:t>
          </a:r>
          <a:r>
            <a:rPr kumimoji="1" lang="ja-JP" altLang="en-US" sz="1200" b="0" i="0" baseline="0">
              <a:solidFill>
                <a:schemeClr val="dk1"/>
              </a:solidFill>
              <a:effectLst/>
              <a:latin typeface="+mn-lt"/>
              <a:ea typeface="+mn-ea"/>
              <a:cs typeface="+mn-cs"/>
            </a:rPr>
            <a:t>年度</a:t>
          </a:r>
          <a:r>
            <a:rPr kumimoji="1" lang="ja-JP" altLang="ja-JP" sz="1200" b="0" i="0" baseline="0">
              <a:solidFill>
                <a:schemeClr val="dk1"/>
              </a:solidFill>
              <a:effectLst/>
              <a:latin typeface="+mn-lt"/>
              <a:ea typeface="+mn-ea"/>
              <a:cs typeface="+mn-cs"/>
            </a:rPr>
            <a:t>において、</a:t>
          </a:r>
          <a:r>
            <a:rPr kumimoji="1" lang="ja-JP" altLang="en-US" sz="1200" b="0" i="0" baseline="0">
              <a:solidFill>
                <a:schemeClr val="dk1"/>
              </a:solidFill>
              <a:effectLst/>
              <a:latin typeface="+mn-lt"/>
              <a:ea typeface="+mn-ea"/>
              <a:cs typeface="+mn-cs"/>
            </a:rPr>
            <a:t>後年度の事業負担に備え、地域振興基金に</a:t>
          </a:r>
          <a:r>
            <a:rPr kumimoji="1" lang="en-US" altLang="ja-JP" sz="1200" b="0" i="0" baseline="0">
              <a:solidFill>
                <a:schemeClr val="dk1"/>
              </a:solidFill>
              <a:effectLst/>
              <a:latin typeface="+mn-lt"/>
              <a:ea typeface="+mn-ea"/>
              <a:cs typeface="+mn-cs"/>
            </a:rPr>
            <a:t>1</a:t>
          </a:r>
          <a:r>
            <a:rPr kumimoji="1" lang="ja-JP" altLang="en-US" sz="1200" b="0" i="0" baseline="0">
              <a:solidFill>
                <a:schemeClr val="dk1"/>
              </a:solidFill>
              <a:effectLst/>
              <a:latin typeface="+mn-lt"/>
              <a:ea typeface="+mn-ea"/>
              <a:cs typeface="+mn-cs"/>
            </a:rPr>
            <a:t>億円</a:t>
          </a:r>
          <a:r>
            <a:rPr kumimoji="1" lang="ja-JP" altLang="ja-JP" sz="1200" b="0" i="0" baseline="0">
              <a:solidFill>
                <a:schemeClr val="dk1"/>
              </a:solidFill>
              <a:effectLst/>
              <a:latin typeface="+mn-lt"/>
              <a:ea typeface="+mn-ea"/>
              <a:cs typeface="+mn-cs"/>
            </a:rPr>
            <a:t>を積み立てた</a:t>
          </a:r>
          <a:r>
            <a:rPr kumimoji="1" lang="ja-JP" altLang="en-US" sz="1200" b="0" i="0" baseline="0">
              <a:solidFill>
                <a:schemeClr val="dk1"/>
              </a:solidFill>
              <a:effectLst/>
              <a:latin typeface="+mn-lt"/>
              <a:ea typeface="+mn-ea"/>
              <a:cs typeface="+mn-cs"/>
            </a:rPr>
            <a:t>ことが大きな要因である。</a:t>
          </a:r>
          <a:endParaRPr kumimoji="1" lang="en-US" altLang="ja-JP" sz="1200" b="0" i="0" baseline="0">
            <a:solidFill>
              <a:schemeClr val="dk1"/>
            </a:solidFill>
            <a:effectLst/>
            <a:latin typeface="+mn-lt"/>
            <a:ea typeface="+mn-ea"/>
            <a:cs typeface="+mn-cs"/>
          </a:endParaRPr>
        </a:p>
        <a:p>
          <a:pPr eaLnBrk="1" fontAlgn="auto" latinLnBrk="0" hangingPunct="1"/>
          <a:r>
            <a:rPr kumimoji="1" lang="ja-JP" altLang="en-US" sz="1200" b="0" i="0" baseline="0">
              <a:solidFill>
                <a:schemeClr val="dk1"/>
              </a:solidFill>
              <a:effectLst/>
              <a:latin typeface="+mn-lt"/>
              <a:ea typeface="+mn-ea"/>
              <a:cs typeface="+mn-cs"/>
            </a:rPr>
            <a:t>その他</a:t>
          </a:r>
          <a:r>
            <a:rPr kumimoji="1" lang="ja-JP" altLang="ja-JP" sz="1200" b="0" i="0" baseline="0">
              <a:solidFill>
                <a:schemeClr val="dk1"/>
              </a:solidFill>
              <a:effectLst/>
              <a:latin typeface="+mn-lt"/>
              <a:ea typeface="+mn-ea"/>
              <a:cs typeface="+mn-cs"/>
            </a:rPr>
            <a:t>、</a:t>
          </a:r>
          <a:r>
            <a:rPr kumimoji="1" lang="ja-JP" altLang="en-US" sz="1200" b="0" i="0" baseline="0">
              <a:solidFill>
                <a:schemeClr val="dk1"/>
              </a:solidFill>
              <a:effectLst/>
              <a:latin typeface="+mn-lt"/>
              <a:ea typeface="+mn-ea"/>
              <a:cs typeface="+mn-cs"/>
            </a:rPr>
            <a:t>繰越金や地方交付税を充当することで、基金の</a:t>
          </a:r>
          <a:r>
            <a:rPr kumimoji="1" lang="ja-JP" altLang="ja-JP" sz="1200" b="0" i="0" baseline="0">
              <a:solidFill>
                <a:schemeClr val="dk1"/>
              </a:solidFill>
              <a:effectLst/>
              <a:latin typeface="+mn-lt"/>
              <a:ea typeface="+mn-ea"/>
              <a:cs typeface="+mn-cs"/>
            </a:rPr>
            <a:t>取崩し</a:t>
          </a:r>
          <a:r>
            <a:rPr kumimoji="1" lang="ja-JP" altLang="en-US" sz="1200" b="0" i="0" baseline="0">
              <a:solidFill>
                <a:schemeClr val="dk1"/>
              </a:solidFill>
              <a:effectLst/>
              <a:latin typeface="+mn-lt"/>
              <a:ea typeface="+mn-ea"/>
              <a:cs typeface="+mn-cs"/>
            </a:rPr>
            <a:t>を回避し、</a:t>
          </a:r>
          <a:r>
            <a:rPr kumimoji="1" lang="ja-JP" altLang="ja-JP" sz="1200" b="0" i="0" baseline="0">
              <a:solidFill>
                <a:schemeClr val="dk1"/>
              </a:solidFill>
              <a:effectLst/>
              <a:latin typeface="+mn-lt"/>
              <a:ea typeface="+mn-ea"/>
              <a:cs typeface="+mn-cs"/>
            </a:rPr>
            <a:t>利子分が増加</a:t>
          </a:r>
          <a:r>
            <a:rPr kumimoji="1" lang="ja-JP" altLang="en-US" sz="1200" b="0" i="0" baseline="0">
              <a:solidFill>
                <a:schemeClr val="dk1"/>
              </a:solidFill>
              <a:effectLst/>
              <a:latin typeface="+mn-lt"/>
              <a:ea typeface="+mn-ea"/>
              <a:cs typeface="+mn-cs"/>
            </a:rPr>
            <a:t>することと</a:t>
          </a:r>
          <a:r>
            <a:rPr kumimoji="1" lang="ja-JP" altLang="ja-JP" sz="1200" b="0" i="0" baseline="0">
              <a:solidFill>
                <a:schemeClr val="dk1"/>
              </a:solidFill>
              <a:effectLst/>
              <a:latin typeface="+mn-lt"/>
              <a:ea typeface="+mn-ea"/>
              <a:cs typeface="+mn-cs"/>
            </a:rPr>
            <a:t>なった。</a:t>
          </a:r>
          <a:endParaRPr kumimoji="1" lang="en-US" altLang="ja-JP" sz="1200" b="0" i="0" baseline="0">
            <a:solidFill>
              <a:schemeClr val="dk1"/>
            </a:solidFill>
            <a:effectLst/>
            <a:latin typeface="+mn-lt"/>
            <a:ea typeface="+mn-ea"/>
            <a:cs typeface="+mn-cs"/>
          </a:endParaRPr>
        </a:p>
        <a:p>
          <a:pPr eaLnBrk="1" fontAlgn="auto" latinLnBrk="0" hangingPunct="1"/>
          <a:endParaRPr lang="ja-JP" altLang="ja-JP" sz="1200">
            <a:effectLst/>
          </a:endParaRPr>
        </a:p>
        <a:p>
          <a:r>
            <a:rPr kumimoji="1" lang="ja-JP" altLang="ja-JP" sz="1200">
              <a:solidFill>
                <a:schemeClr val="dk1"/>
              </a:solidFill>
              <a:effectLst/>
              <a:latin typeface="+mn-lt"/>
              <a:ea typeface="+mn-ea"/>
              <a:cs typeface="+mn-cs"/>
            </a:rPr>
            <a:t>（今後の方針）</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地方税</a:t>
          </a:r>
          <a:r>
            <a:rPr kumimoji="1" lang="ja-JP" altLang="en-US" sz="1200" b="0" i="0" baseline="0">
              <a:solidFill>
                <a:schemeClr val="dk1"/>
              </a:solidFill>
              <a:effectLst/>
              <a:latin typeface="+mn-lt"/>
              <a:ea typeface="+mn-ea"/>
              <a:cs typeface="+mn-cs"/>
            </a:rPr>
            <a:t>や普通交付税</a:t>
          </a:r>
          <a:r>
            <a:rPr kumimoji="1" lang="ja-JP" altLang="ja-JP" sz="1200" b="0" i="0" baseline="0">
              <a:solidFill>
                <a:schemeClr val="dk1"/>
              </a:solidFill>
              <a:effectLst/>
              <a:latin typeface="+mn-lt"/>
              <a:ea typeface="+mn-ea"/>
              <a:cs typeface="+mn-cs"/>
            </a:rPr>
            <a:t>は人口減少等により減少が見込まれる。財源不足の場合の補填財源として、基金の必要性が高まることが想定される。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引き続き、事業精査による歳出削減を図り、歳入規模に見合った予算編成としていくことにより、基金の残高確保に努めていく。</a:t>
          </a:r>
          <a:endParaRPr lang="ja-JP" altLang="ja-JP" sz="12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地域振興基金：町民の連帯の強化及び地域振興に要する経費並びに高度情報基盤整備事業により整備した施設の運用及び更新に要する経費への充当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社会福祉基金：地域福祉事業及び福祉施設の充実等に充当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まちづくり基金：人材育成・交流事業・施設整備等のまちづくりの経費に充当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林業振興基金：地域林業の振興に寄与するための施設の整備拡充及び従事者の育成等の経費に充当</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水と森の環境保全基金：地球温暖化防止、生態系の保存、景観など自然環境保全に取り組むための経費に充当</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a:t>
          </a:r>
          <a:r>
            <a:rPr kumimoji="1" lang="ja-JP" altLang="en-US" sz="1100" b="0" i="0" baseline="0">
              <a:solidFill>
                <a:schemeClr val="dk1"/>
              </a:solidFill>
              <a:effectLst/>
              <a:latin typeface="+mn-lt"/>
              <a:ea typeface="+mn-ea"/>
              <a:cs typeface="+mn-cs"/>
            </a:rPr>
            <a:t>：元金１億円を積立及び利息分の増加</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社会福祉基金、まちづくり基金：利息分の増加</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地域振興基金：毎年の利息や債権運用益を積立し、毎年度の事業の財源として活用していく予定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社会福祉基金、まちづくり基金、林業振興基金、水の森の環境保全基金：毎年の利息を積立し、基金の目的に合致する事業を実施する際の財源として</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活用していく予定</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（増減理由）</a:t>
          </a:r>
          <a:endParaRPr lang="ja-JP" altLang="ja-JP" sz="1200">
            <a:effectLst/>
          </a:endParaRPr>
        </a:p>
        <a:p>
          <a:pPr eaLnBrk="1" fontAlgn="auto" latinLnBrk="0" hangingPunct="1"/>
          <a:r>
            <a:rPr kumimoji="1" lang="en-US" altLang="ja-JP" sz="1200" b="0" i="0" baseline="0">
              <a:solidFill>
                <a:schemeClr val="dk1"/>
              </a:solidFill>
              <a:effectLst/>
              <a:latin typeface="+mn-lt"/>
              <a:ea typeface="+mn-ea"/>
              <a:cs typeface="+mn-cs"/>
            </a:rPr>
            <a:t>R6</a:t>
          </a:r>
          <a:r>
            <a:rPr kumimoji="1" lang="ja-JP" altLang="ja-JP" sz="1200" b="0" i="0" baseline="0">
              <a:solidFill>
                <a:schemeClr val="dk1"/>
              </a:solidFill>
              <a:effectLst/>
              <a:latin typeface="+mn-lt"/>
              <a:ea typeface="+mn-ea"/>
              <a:cs typeface="+mn-cs"/>
            </a:rPr>
            <a:t>年度末の基金残高は</a:t>
          </a:r>
          <a:r>
            <a:rPr kumimoji="1" lang="ja-JP" altLang="en-US" sz="1200" b="0" i="0" baseline="0">
              <a:solidFill>
                <a:schemeClr val="dk1"/>
              </a:solidFill>
              <a:effectLst/>
              <a:latin typeface="+mn-lt"/>
              <a:ea typeface="+mn-ea"/>
              <a:cs typeface="+mn-cs"/>
            </a:rPr>
            <a:t>、利子分が約</a:t>
          </a:r>
          <a:r>
            <a:rPr kumimoji="1" lang="en-US" altLang="ja-JP" sz="1200" b="0" i="0" baseline="0">
              <a:solidFill>
                <a:schemeClr val="dk1"/>
              </a:solidFill>
              <a:effectLst/>
              <a:latin typeface="+mn-lt"/>
              <a:ea typeface="+mn-ea"/>
              <a:cs typeface="+mn-cs"/>
            </a:rPr>
            <a:t>300</a:t>
          </a:r>
          <a:r>
            <a:rPr kumimoji="1" lang="ja-JP" altLang="en-US" sz="1200" b="0" i="0" baseline="0">
              <a:solidFill>
                <a:schemeClr val="dk1"/>
              </a:solidFill>
              <a:effectLst/>
              <a:latin typeface="+mn-lt"/>
              <a:ea typeface="+mn-ea"/>
              <a:cs typeface="+mn-cs"/>
            </a:rPr>
            <a:t>万円増加し、</a:t>
          </a:r>
          <a:r>
            <a:rPr kumimoji="1" lang="en-US" altLang="ja-JP" sz="1200" b="0" i="0" baseline="0">
              <a:solidFill>
                <a:schemeClr val="dk1"/>
              </a:solidFill>
              <a:effectLst/>
              <a:latin typeface="+mn-lt"/>
              <a:ea typeface="+mn-ea"/>
              <a:cs typeface="+mn-cs"/>
            </a:rPr>
            <a:t>9</a:t>
          </a:r>
          <a:r>
            <a:rPr kumimoji="1" lang="ja-JP" altLang="ja-JP" sz="1200" b="0" i="0" baseline="0">
              <a:solidFill>
                <a:schemeClr val="dk1"/>
              </a:solidFill>
              <a:effectLst/>
              <a:latin typeface="+mn-lt"/>
              <a:ea typeface="+mn-ea"/>
              <a:cs typeface="+mn-cs"/>
            </a:rPr>
            <a:t>億</a:t>
          </a:r>
          <a:r>
            <a:rPr kumimoji="1" lang="en-US" altLang="ja-JP" sz="1200" b="0" i="0" baseline="0">
              <a:solidFill>
                <a:schemeClr val="dk1"/>
              </a:solidFill>
              <a:effectLst/>
              <a:latin typeface="+mn-lt"/>
              <a:ea typeface="+mn-ea"/>
              <a:cs typeface="+mn-cs"/>
            </a:rPr>
            <a:t>4,900</a:t>
          </a:r>
          <a:r>
            <a:rPr kumimoji="1" lang="ja-JP" altLang="ja-JP" sz="1200" b="0" i="0" baseline="0">
              <a:solidFill>
                <a:schemeClr val="dk1"/>
              </a:solidFill>
              <a:effectLst/>
              <a:latin typeface="+mn-lt"/>
              <a:ea typeface="+mn-ea"/>
              <a:cs typeface="+mn-cs"/>
            </a:rPr>
            <a:t>万円となっている。</a:t>
          </a:r>
          <a:endParaRPr lang="ja-JP" altLang="ja-JP" sz="1200">
            <a:effectLst/>
          </a:endParaRPr>
        </a:p>
        <a:p>
          <a:pPr eaLnBrk="1" fontAlgn="auto" latinLnBrk="0" hangingPunct="1"/>
          <a:r>
            <a:rPr kumimoji="1" lang="en-US" altLang="ja-JP" sz="1200" b="0" i="0" baseline="0">
              <a:solidFill>
                <a:schemeClr val="dk1"/>
              </a:solidFill>
              <a:effectLst/>
              <a:latin typeface="+mn-lt"/>
              <a:ea typeface="+mn-ea"/>
              <a:cs typeface="+mn-cs"/>
            </a:rPr>
            <a:t>R2</a:t>
          </a:r>
          <a:r>
            <a:rPr kumimoji="1" lang="ja-JP" altLang="en-US" sz="1200" b="0" i="0" baseline="0">
              <a:solidFill>
                <a:schemeClr val="dk1"/>
              </a:solidFill>
              <a:effectLst/>
              <a:latin typeface="+mn-lt"/>
              <a:ea typeface="+mn-ea"/>
              <a:cs typeface="+mn-cs"/>
            </a:rPr>
            <a:t>年度</a:t>
          </a:r>
          <a:r>
            <a:rPr kumimoji="1" lang="ja-JP" altLang="ja-JP" sz="1200" b="0" i="0" baseline="0">
              <a:solidFill>
                <a:schemeClr val="dk1"/>
              </a:solidFill>
              <a:effectLst/>
              <a:latin typeface="+mn-lt"/>
              <a:ea typeface="+mn-ea"/>
              <a:cs typeface="+mn-cs"/>
            </a:rPr>
            <a:t>以降</a:t>
          </a:r>
          <a:r>
            <a:rPr kumimoji="1" lang="ja-JP" altLang="en-US" sz="1200" b="0" i="0" baseline="0">
              <a:solidFill>
                <a:schemeClr val="dk1"/>
              </a:solidFill>
              <a:effectLst/>
              <a:latin typeface="+mn-lt"/>
              <a:ea typeface="+mn-ea"/>
              <a:cs typeface="+mn-cs"/>
            </a:rPr>
            <a:t>、</a:t>
          </a:r>
          <a:r>
            <a:rPr kumimoji="1" lang="ja-JP" altLang="ja-JP" sz="1200" b="0" i="0" baseline="0">
              <a:solidFill>
                <a:schemeClr val="dk1"/>
              </a:solidFill>
              <a:effectLst/>
              <a:latin typeface="+mn-lt"/>
              <a:ea typeface="+mn-ea"/>
              <a:cs typeface="+mn-cs"/>
            </a:rPr>
            <a:t>普通交付税の交付額が見込み</a:t>
          </a:r>
          <a:r>
            <a:rPr kumimoji="1" lang="ja-JP" altLang="en-US" sz="1200" b="0" i="0" baseline="0">
              <a:solidFill>
                <a:schemeClr val="dk1"/>
              </a:solidFill>
              <a:effectLst/>
              <a:latin typeface="+mn-lt"/>
              <a:ea typeface="+mn-ea"/>
              <a:cs typeface="+mn-cs"/>
            </a:rPr>
            <a:t>を上回った</a:t>
          </a:r>
          <a:r>
            <a:rPr kumimoji="1" lang="ja-JP" altLang="ja-JP" sz="1200" b="0" i="0" baseline="0">
              <a:solidFill>
                <a:schemeClr val="dk1"/>
              </a:solidFill>
              <a:effectLst/>
              <a:latin typeface="+mn-lt"/>
              <a:ea typeface="+mn-ea"/>
              <a:cs typeface="+mn-cs"/>
            </a:rPr>
            <a:t>こともあり取崩しを</a:t>
          </a:r>
          <a:r>
            <a:rPr kumimoji="1" lang="ja-JP" altLang="en-US" sz="1200" b="0" i="0" baseline="0">
              <a:solidFill>
                <a:schemeClr val="dk1"/>
              </a:solidFill>
              <a:effectLst/>
              <a:latin typeface="+mn-lt"/>
              <a:ea typeface="+mn-ea"/>
              <a:cs typeface="+mn-cs"/>
            </a:rPr>
            <a:t>回避しており、各年とも利子分が増加となっている。</a:t>
          </a:r>
          <a:endParaRPr kumimoji="1" lang="en-US" altLang="ja-JP" sz="1200" b="0" i="0" baseline="0">
            <a:solidFill>
              <a:schemeClr val="dk1"/>
            </a:solidFill>
            <a:effectLst/>
            <a:latin typeface="+mn-lt"/>
            <a:ea typeface="+mn-ea"/>
            <a:cs typeface="+mn-cs"/>
          </a:endParaRPr>
        </a:p>
        <a:p>
          <a:pPr eaLnBrk="1" fontAlgn="auto" latinLnBrk="0" hangingPunct="1"/>
          <a:r>
            <a:rPr kumimoji="1" lang="en-US" altLang="ja-JP" sz="1200" b="0" i="0" baseline="0">
              <a:solidFill>
                <a:schemeClr val="dk1"/>
              </a:solidFill>
              <a:effectLst/>
              <a:latin typeface="+mn-lt"/>
              <a:ea typeface="+mn-ea"/>
              <a:cs typeface="+mn-cs"/>
            </a:rPr>
            <a:t>R3</a:t>
          </a:r>
          <a:r>
            <a:rPr kumimoji="1" lang="ja-JP" altLang="en-US" sz="1200" b="0" i="0" baseline="0">
              <a:solidFill>
                <a:schemeClr val="dk1"/>
              </a:solidFill>
              <a:effectLst/>
              <a:latin typeface="+mn-lt"/>
              <a:ea typeface="+mn-ea"/>
              <a:cs typeface="+mn-cs"/>
            </a:rPr>
            <a:t>年度</a:t>
          </a:r>
          <a:r>
            <a:rPr kumimoji="1" lang="ja-JP" altLang="ja-JP" sz="1200" b="0" i="0" baseline="0">
              <a:solidFill>
                <a:schemeClr val="dk1"/>
              </a:solidFill>
              <a:effectLst/>
              <a:latin typeface="+mn-lt"/>
              <a:ea typeface="+mn-ea"/>
              <a:cs typeface="+mn-cs"/>
            </a:rPr>
            <a:t>においては</a:t>
          </a:r>
          <a:r>
            <a:rPr kumimoji="1" lang="en-US" altLang="ja-JP" sz="1200" b="0" i="0" baseline="0">
              <a:solidFill>
                <a:schemeClr val="dk1"/>
              </a:solidFill>
              <a:effectLst/>
              <a:latin typeface="+mn-lt"/>
              <a:ea typeface="+mn-ea"/>
              <a:cs typeface="+mn-cs"/>
            </a:rPr>
            <a:t>5,000</a:t>
          </a:r>
          <a:r>
            <a:rPr kumimoji="1" lang="ja-JP" altLang="ja-JP" sz="1200" b="0" i="0" baseline="0">
              <a:solidFill>
                <a:schemeClr val="dk1"/>
              </a:solidFill>
              <a:effectLst/>
              <a:latin typeface="+mn-lt"/>
              <a:ea typeface="+mn-ea"/>
              <a:cs typeface="+mn-cs"/>
            </a:rPr>
            <a:t>万円</a:t>
          </a:r>
          <a:r>
            <a:rPr kumimoji="1" lang="ja-JP" altLang="en-US" sz="1200" b="0" i="0" baseline="0">
              <a:solidFill>
                <a:schemeClr val="dk1"/>
              </a:solidFill>
              <a:effectLst/>
              <a:latin typeface="+mn-lt"/>
              <a:ea typeface="+mn-ea"/>
              <a:cs typeface="+mn-cs"/>
            </a:rPr>
            <a:t>の積み立ても行った。</a:t>
          </a:r>
          <a:endParaRPr lang="ja-JP" altLang="ja-JP" sz="1200">
            <a:effectLst/>
          </a:endParaRPr>
        </a:p>
        <a:p>
          <a:pPr eaLnBrk="1" fontAlgn="auto" latinLnBrk="0" hangingPunct="1"/>
          <a:endParaRPr lang="ja-JP" altLang="ja-JP" sz="1200">
            <a:effectLst/>
          </a:endParaRPr>
        </a:p>
        <a:p>
          <a:r>
            <a:rPr kumimoji="1" lang="ja-JP" altLang="ja-JP" sz="1200">
              <a:solidFill>
                <a:schemeClr val="dk1"/>
              </a:solidFill>
              <a:effectLst/>
              <a:latin typeface="+mn-lt"/>
              <a:ea typeface="+mn-ea"/>
              <a:cs typeface="+mn-cs"/>
            </a:rPr>
            <a:t>（今後の方針）</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事業精査等による歳出削減</a:t>
          </a:r>
          <a:r>
            <a:rPr kumimoji="1" lang="ja-JP" altLang="en-US" sz="1200" b="0" i="0" baseline="0">
              <a:solidFill>
                <a:schemeClr val="dk1"/>
              </a:solidFill>
              <a:effectLst/>
              <a:latin typeface="+mn-lt"/>
              <a:ea typeface="+mn-ea"/>
              <a:cs typeface="+mn-cs"/>
            </a:rPr>
            <a:t>はもとより、国県補助金や地方債などの財源確保に努め、</a:t>
          </a:r>
          <a:r>
            <a:rPr kumimoji="1" lang="ja-JP" altLang="ja-JP" sz="1200" b="0" i="0" baseline="0">
              <a:solidFill>
                <a:schemeClr val="dk1"/>
              </a:solidFill>
              <a:effectLst/>
              <a:latin typeface="+mn-lt"/>
              <a:ea typeface="+mn-ea"/>
              <a:cs typeface="+mn-cs"/>
            </a:rPr>
            <a:t>歳入規模に見合った予算編成としていくことにより、基金取り崩し額を抑制してい</a:t>
          </a:r>
          <a:r>
            <a:rPr kumimoji="1" lang="ja-JP" altLang="en-US" sz="1200" b="0" i="0" baseline="0">
              <a:solidFill>
                <a:schemeClr val="dk1"/>
              </a:solidFill>
              <a:effectLst/>
              <a:latin typeface="+mn-lt"/>
              <a:ea typeface="+mn-ea"/>
              <a:cs typeface="+mn-cs"/>
            </a:rPr>
            <a:t>きたい。</a:t>
          </a:r>
          <a:endParaRPr lang="ja-JP" altLang="ja-JP" sz="12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en-US" altLang="ja-JP" sz="1100" b="0" i="0" baseline="0">
              <a:solidFill>
                <a:schemeClr val="dk1"/>
              </a:solidFill>
              <a:effectLst/>
              <a:latin typeface="+mn-lt"/>
              <a:ea typeface="+mn-ea"/>
              <a:cs typeface="+mn-cs"/>
            </a:rPr>
            <a:t>R6</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は利子分を積み立てているが、年度</a:t>
          </a:r>
          <a:r>
            <a:rPr kumimoji="1" lang="ja-JP" altLang="ja-JP" sz="1100" b="0" i="0" baseline="0">
              <a:solidFill>
                <a:schemeClr val="dk1"/>
              </a:solidFill>
              <a:effectLst/>
              <a:latin typeface="+mn-lt"/>
              <a:ea typeface="+mn-ea"/>
              <a:cs typeface="+mn-cs"/>
            </a:rPr>
            <a:t>末の基金残高は</a:t>
          </a:r>
          <a:r>
            <a:rPr kumimoji="1" lang="ja-JP" altLang="en-US" sz="1100" b="0" i="0" baseline="0">
              <a:solidFill>
                <a:schemeClr val="dk1"/>
              </a:solidFill>
              <a:effectLst/>
              <a:latin typeface="+mn-lt"/>
              <a:ea typeface="+mn-ea"/>
              <a:cs typeface="+mn-cs"/>
            </a:rPr>
            <a:t>前年度末と同額の</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4,500</a:t>
          </a:r>
          <a:r>
            <a:rPr kumimoji="1" lang="ja-JP" altLang="ja-JP" sz="1100" b="0" i="0" baseline="0">
              <a:solidFill>
                <a:schemeClr val="dk1"/>
              </a:solidFill>
              <a:effectLst/>
              <a:latin typeface="+mn-lt"/>
              <a:ea typeface="+mn-ea"/>
              <a:cs typeface="+mn-cs"/>
            </a:rPr>
            <a:t>万円となっている。</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、大規模事業にかかる地方債の元金償還が順次始まるため、</a:t>
          </a:r>
          <a:r>
            <a:rPr kumimoji="1" lang="ja-JP" altLang="ja-JP" sz="1100" b="0" i="0" baseline="0">
              <a:solidFill>
                <a:schemeClr val="dk1"/>
              </a:solidFill>
              <a:effectLst/>
              <a:latin typeface="+mn-lt"/>
              <a:ea typeface="+mn-ea"/>
              <a:cs typeface="+mn-cs"/>
            </a:rPr>
            <a:t>財政全体の状況</a:t>
          </a:r>
          <a:r>
            <a:rPr kumimoji="1" lang="ja-JP" altLang="en-US" sz="1100" b="0" i="0" baseline="0">
              <a:solidFill>
                <a:schemeClr val="dk1"/>
              </a:solidFill>
              <a:effectLst/>
              <a:latin typeface="+mn-lt"/>
              <a:ea typeface="+mn-ea"/>
              <a:cs typeface="+mn-cs"/>
            </a:rPr>
            <a:t>を勘案しながら必要に応じて</a:t>
          </a:r>
          <a:r>
            <a:rPr kumimoji="1" lang="ja-JP" altLang="ja-JP" sz="1100" b="0" i="0" baseline="0">
              <a:solidFill>
                <a:schemeClr val="dk1"/>
              </a:solidFill>
              <a:effectLst/>
              <a:latin typeface="+mn-lt"/>
              <a:ea typeface="+mn-ea"/>
              <a:cs typeface="+mn-cs"/>
            </a:rPr>
            <a:t>取崩しを行</a:t>
          </a:r>
          <a:r>
            <a:rPr kumimoji="1" lang="ja-JP" altLang="en-US" sz="1100" b="0" i="0" baseline="0">
              <a:solidFill>
                <a:schemeClr val="dk1"/>
              </a:solidFill>
              <a:effectLst/>
              <a:latin typeface="+mn-lt"/>
              <a:ea typeface="+mn-ea"/>
              <a:cs typeface="+mn-cs"/>
            </a:rPr>
            <a:t>っていく</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静岡県川根本町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5,700
5,591
496.88
8,008,351
7,602,576
297,924
4,145,653
5,002,254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人口や企業数の減少が進み、</a:t>
          </a:r>
          <a:r>
            <a:rPr kumimoji="1" lang="ja-JP" altLang="ja-JP" sz="1100" b="0" i="0" baseline="0">
              <a:solidFill>
                <a:schemeClr val="dk1"/>
              </a:solidFill>
              <a:effectLst/>
              <a:latin typeface="+mn-lt"/>
              <a:ea typeface="+mn-ea"/>
              <a:cs typeface="+mn-cs"/>
            </a:rPr>
            <a:t>町税収入の減少に歯止めがかからない状況である。加えて、当町にとって大きな財源となっている国有資産等所在市町村交付金が年々減少している影響も大きい。</a:t>
          </a:r>
          <a:r>
            <a:rPr kumimoji="1" lang="ja-JP" altLang="en-US" sz="1100" b="0" i="0" baseline="0">
              <a:solidFill>
                <a:schemeClr val="dk1"/>
              </a:solidFill>
              <a:effectLst/>
              <a:latin typeface="+mn-lt"/>
              <a:ea typeface="+mn-ea"/>
              <a:cs typeface="+mn-cs"/>
            </a:rPr>
            <a:t>近年</a:t>
          </a:r>
          <a:r>
            <a:rPr kumimoji="1" lang="ja-JP" altLang="ja-JP" sz="1100" b="0" i="0" baseline="0">
              <a:solidFill>
                <a:schemeClr val="dk1"/>
              </a:solidFill>
              <a:effectLst/>
              <a:latin typeface="+mn-lt"/>
              <a:ea typeface="+mn-ea"/>
              <a:cs typeface="+mn-cs"/>
            </a:rPr>
            <a:t>の財政力指数は、</a:t>
          </a:r>
          <a:r>
            <a:rPr kumimoji="1" lang="ja-JP" altLang="en-US" sz="1100" b="0" i="0" baseline="0">
              <a:solidFill>
                <a:schemeClr val="dk1"/>
              </a:solidFill>
              <a:effectLst/>
              <a:latin typeface="+mn-lt"/>
              <a:ea typeface="+mn-ea"/>
              <a:cs typeface="+mn-cs"/>
            </a:rPr>
            <a:t>横ばい傾向であり、</a:t>
          </a:r>
          <a:r>
            <a:rPr kumimoji="1" lang="ja-JP" altLang="ja-JP" sz="1100" b="0" i="0" baseline="0">
              <a:solidFill>
                <a:schemeClr val="dk1"/>
              </a:solidFill>
              <a:effectLst/>
              <a:latin typeface="+mn-lt"/>
              <a:ea typeface="+mn-ea"/>
              <a:cs typeface="+mn-cs"/>
            </a:rPr>
            <a:t>類似団体平均とほぼ同程度となっている。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561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331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R3</a:t>
          </a:r>
          <a:r>
            <a:rPr kumimoji="1" lang="ja-JP" altLang="en-US" sz="1100" b="0" i="0" baseline="0">
              <a:solidFill>
                <a:schemeClr val="dk1"/>
              </a:solidFill>
              <a:effectLst/>
              <a:latin typeface="+mn-lt"/>
              <a:ea typeface="+mn-ea"/>
              <a:cs typeface="+mn-cs"/>
            </a:rPr>
            <a:t>年度</a:t>
          </a:r>
          <a:r>
            <a:rPr kumimoji="1" lang="ja-JP" altLang="ja-JP" sz="1100" b="0" i="0" baseline="0">
              <a:solidFill>
                <a:schemeClr val="dk1"/>
              </a:solidFill>
              <a:effectLst/>
              <a:latin typeface="+mn-lt"/>
              <a:ea typeface="+mn-ea"/>
              <a:cs typeface="+mn-cs"/>
            </a:rPr>
            <a:t>以降</a:t>
          </a:r>
          <a:r>
            <a:rPr kumimoji="1" lang="ja-JP" altLang="en-US" sz="1100" b="0" i="0" baseline="0">
              <a:solidFill>
                <a:schemeClr val="dk1"/>
              </a:solidFill>
              <a:effectLst/>
              <a:latin typeface="+mn-lt"/>
              <a:ea typeface="+mn-ea"/>
              <a:cs typeface="+mn-cs"/>
            </a:rPr>
            <a:t>増加傾向にあったが</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R6</a:t>
          </a:r>
          <a:r>
            <a:rPr kumimoji="1" lang="ja-JP" altLang="en-US" sz="1100" b="0" i="0" baseline="0">
              <a:solidFill>
                <a:schemeClr val="dk1"/>
              </a:solidFill>
              <a:effectLst/>
              <a:latin typeface="+mn-lt"/>
              <a:ea typeface="+mn-ea"/>
              <a:cs typeface="+mn-cs"/>
            </a:rPr>
            <a:t>年度は普通交付税や地方特例交付金等の増加によって経常収支比率は前年度比</a:t>
          </a:r>
          <a:r>
            <a:rPr kumimoji="1" lang="en-US" altLang="ja-JP" sz="1100" b="0" i="0" baseline="0">
              <a:solidFill>
                <a:schemeClr val="dk1"/>
              </a:solidFill>
              <a:effectLst/>
              <a:latin typeface="+mn-lt"/>
              <a:ea typeface="+mn-ea"/>
              <a:cs typeface="+mn-cs"/>
            </a:rPr>
            <a:t>4.2</a:t>
          </a:r>
          <a:r>
            <a:rPr kumimoji="1" lang="ja-JP" altLang="en-US" sz="1100" b="0" i="0" baseline="0">
              <a:solidFill>
                <a:schemeClr val="dk1"/>
              </a:solidFill>
              <a:effectLst/>
              <a:latin typeface="+mn-lt"/>
              <a:ea typeface="+mn-ea"/>
              <a:cs typeface="+mn-cs"/>
            </a:rPr>
            <a:t>％の減少となった。</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150071</xdr:rowOff>
    </xdr:from>
    <xdr:to>
      <xdr:col>23</xdr:col>
      <xdr:colOff>133350</xdr:colOff>
      <xdr:row>61</xdr:row>
      <xdr:rowOff>63077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437071"/>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40957</xdr:rowOff>
    </xdr:from>
    <xdr:to>
      <xdr:col>19</xdr:col>
      <xdr:colOff>133350</xdr:colOff>
      <xdr:row>61</xdr:row>
      <xdr:rowOff>63077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99407"/>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166158</xdr:rowOff>
    </xdr:from>
    <xdr:to>
      <xdr:col>15</xdr:col>
      <xdr:colOff>82550</xdr:colOff>
      <xdr:row>61</xdr:row>
      <xdr:rowOff>40957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53158"/>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166158</xdr:rowOff>
    </xdr:from>
    <xdr:to>
      <xdr:col>11</xdr:col>
      <xdr:colOff>31750</xdr:colOff>
      <xdr:row>61</xdr:row>
      <xdr:rowOff>115358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5315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99271</xdr:rowOff>
    </xdr:from>
    <xdr:to>
      <xdr:col>23</xdr:col>
      <xdr:colOff>184150</xdr:colOff>
      <xdr:row>61</xdr:row>
      <xdr:rowOff>29421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115798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3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12277</xdr:rowOff>
    </xdr:from>
    <xdr:to>
      <xdr:col>19</xdr:col>
      <xdr:colOff>184150</xdr:colOff>
      <xdr:row>61</xdr:row>
      <xdr:rowOff>113877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124054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161607</xdr:rowOff>
    </xdr:from>
    <xdr:to>
      <xdr:col>15</xdr:col>
      <xdr:colOff>133350</xdr:colOff>
      <xdr:row>61</xdr:row>
      <xdr:rowOff>91757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101934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115358</xdr:rowOff>
    </xdr:from>
    <xdr:to>
      <xdr:col>11</xdr:col>
      <xdr:colOff>82550</xdr:colOff>
      <xdr:row>61</xdr:row>
      <xdr:rowOff>45508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30285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48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64558</xdr:rowOff>
    </xdr:from>
    <xdr:to>
      <xdr:col>7</xdr:col>
      <xdr:colOff>31750</xdr:colOff>
      <xdr:row>61</xdr:row>
      <xdr:rowOff>166158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150935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[507,940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合併</a:t>
          </a:r>
          <a:r>
            <a:rPr kumimoji="1" lang="ja-JP" altLang="en-US"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20</a:t>
          </a:r>
          <a:r>
            <a:rPr kumimoji="1" lang="ja-JP" altLang="en-US" sz="1100" b="0" i="0" baseline="0">
              <a:solidFill>
                <a:schemeClr val="dk1"/>
              </a:solidFill>
              <a:effectLst/>
              <a:latin typeface="+mn-lt"/>
              <a:ea typeface="+mn-ea"/>
              <a:cs typeface="+mn-cs"/>
            </a:rPr>
            <a:t>年が経過したが、依然として</a:t>
          </a:r>
          <a:r>
            <a:rPr kumimoji="1" lang="ja-JP" altLang="ja-JP" sz="1100" b="0" i="0" baseline="0">
              <a:solidFill>
                <a:schemeClr val="dk1"/>
              </a:solidFill>
              <a:effectLst/>
              <a:latin typeface="+mn-lt"/>
              <a:ea typeface="+mn-ea"/>
              <a:cs typeface="+mn-cs"/>
            </a:rPr>
            <a:t>職員数</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多い状態が続いて</a:t>
          </a:r>
          <a:r>
            <a:rPr kumimoji="1" lang="ja-JP" altLang="en-US" sz="1100" b="0" i="0" baseline="0">
              <a:solidFill>
                <a:schemeClr val="dk1"/>
              </a:solidFill>
              <a:effectLst/>
              <a:latin typeface="+mn-lt"/>
              <a:ea typeface="+mn-ea"/>
              <a:cs typeface="+mn-cs"/>
            </a:rPr>
            <a:t>いることに加え、</a:t>
          </a:r>
          <a:r>
            <a:rPr kumimoji="1" lang="en-US" altLang="ja-JP" sz="1100" b="0" i="0" baseline="0">
              <a:solidFill>
                <a:schemeClr val="dk1"/>
              </a:solidFill>
              <a:effectLst/>
              <a:latin typeface="+mn-lt"/>
              <a:ea typeface="+mn-ea"/>
              <a:cs typeface="+mn-cs"/>
            </a:rPr>
            <a:t>R6</a:t>
          </a:r>
          <a:r>
            <a:rPr kumimoji="1" lang="ja-JP" altLang="en-US" sz="1100" b="0" i="0" baseline="0">
              <a:solidFill>
                <a:schemeClr val="dk1"/>
              </a:solidFill>
              <a:effectLst/>
              <a:latin typeface="+mn-lt"/>
              <a:ea typeface="+mn-ea"/>
              <a:cs typeface="+mn-cs"/>
            </a:rPr>
            <a:t>年度は職員給与改定も伴い人件費は高騰した。また、指定管理による施設運営委託のほか、高校寄宿舎や公設の学習塾の管理運営委託など、当町特有の事情に伴う委託料支出によって、物件費も高い状況が続いている。一方、人口は年々減少を続けていることで、</a:t>
          </a:r>
          <a:r>
            <a:rPr kumimoji="1" lang="ja-JP" altLang="ja-JP" sz="1100" b="0" i="0" baseline="0">
              <a:solidFill>
                <a:schemeClr val="dk1"/>
              </a:solidFill>
              <a:effectLst/>
              <a:latin typeface="+mn-lt"/>
              <a:ea typeface="+mn-ea"/>
              <a:cs typeface="+mn-cs"/>
            </a:rPr>
            <a:t>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人当たりの人件費・物件費等の決算額は増加して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大きく上回る状況となっている。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123183</xdr:rowOff>
    </xdr:from>
    <xdr:to>
      <xdr:col>23</xdr:col>
      <xdr:colOff>133350</xdr:colOff>
      <xdr:row>82</xdr:row>
      <xdr:rowOff>150320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82083"/>
          <a:ext cx="838200" cy="2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109017</xdr:rowOff>
    </xdr:from>
    <xdr:to>
      <xdr:col>19</xdr:col>
      <xdr:colOff>133350</xdr:colOff>
      <xdr:row>82</xdr:row>
      <xdr:rowOff>123183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67917"/>
          <a:ext cx="889000" cy="1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71724</xdr:rowOff>
    </xdr:from>
    <xdr:to>
      <xdr:col>15</xdr:col>
      <xdr:colOff>82550</xdr:colOff>
      <xdr:row>82</xdr:row>
      <xdr:rowOff>109017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30624"/>
          <a:ext cx="889000" cy="3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55838</xdr:rowOff>
    </xdr:from>
    <xdr:to>
      <xdr:col>11</xdr:col>
      <xdr:colOff>31750</xdr:colOff>
      <xdr:row>82</xdr:row>
      <xdr:rowOff>71724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14738"/>
          <a:ext cx="889000" cy="1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99520</xdr:rowOff>
    </xdr:from>
    <xdr:to>
      <xdr:col>23</xdr:col>
      <xdr:colOff>184150</xdr:colOff>
      <xdr:row>83</xdr:row>
      <xdr:rowOff>29670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5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71597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72383</xdr:rowOff>
    </xdr:from>
    <xdr:to>
      <xdr:col>19</xdr:col>
      <xdr:colOff>184150</xdr:colOff>
      <xdr:row>83</xdr:row>
      <xdr:rowOff>2533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3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158760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17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58217</xdr:rowOff>
    </xdr:from>
    <xdr:to>
      <xdr:col>15</xdr:col>
      <xdr:colOff>133350</xdr:colOff>
      <xdr:row>82</xdr:row>
      <xdr:rowOff>159817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1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144594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20924</xdr:rowOff>
    </xdr:from>
    <xdr:to>
      <xdr:col>11</xdr:col>
      <xdr:colOff>82550</xdr:colOff>
      <xdr:row>82</xdr:row>
      <xdr:rowOff>122524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7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107301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6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5038</xdr:rowOff>
    </xdr:from>
    <xdr:to>
      <xdr:col>7</xdr:col>
      <xdr:colOff>31750</xdr:colOff>
      <xdr:row>82</xdr:row>
      <xdr:rowOff>106638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6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91415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5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R6</a:t>
          </a:r>
          <a:r>
            <a:rPr kumimoji="1" lang="ja-JP" altLang="en-US" sz="1100" b="0" i="0" baseline="0">
              <a:solidFill>
                <a:schemeClr val="dk1"/>
              </a:solidFill>
              <a:effectLst/>
              <a:latin typeface="+mn-lt"/>
              <a:ea typeface="+mn-ea"/>
              <a:cs typeface="+mn-cs"/>
            </a:rPr>
            <a:t>年度</a:t>
          </a:r>
          <a:r>
            <a:rPr kumimoji="1" lang="ja-JP" altLang="ja-JP" sz="1100" b="0" i="0" baseline="0">
              <a:solidFill>
                <a:schemeClr val="dk1"/>
              </a:solidFill>
              <a:effectLst/>
              <a:latin typeface="+mn-lt"/>
              <a:ea typeface="+mn-ea"/>
              <a:cs typeface="+mn-cs"/>
            </a:rPr>
            <a:t>は前年度</a:t>
          </a:r>
          <a:r>
            <a:rPr kumimoji="1" lang="ja-JP" altLang="en-US" sz="1100" b="0" i="0" baseline="0">
              <a:solidFill>
                <a:schemeClr val="dk1"/>
              </a:solidFill>
              <a:effectLst/>
              <a:latin typeface="+mn-lt"/>
              <a:ea typeface="+mn-ea"/>
              <a:cs typeface="+mn-cs"/>
            </a:rPr>
            <a:t>と比較して</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しているが、これは</a:t>
          </a:r>
          <a:r>
            <a:rPr kumimoji="1" lang="ja-JP" altLang="en-US" sz="1100" b="0" i="0" baseline="0">
              <a:solidFill>
                <a:schemeClr val="dk1"/>
              </a:solidFill>
              <a:effectLst/>
              <a:latin typeface="+mn-lt"/>
              <a:ea typeface="+mn-ea"/>
              <a:cs typeface="+mn-cs"/>
            </a:rPr>
            <a:t>階層別の職員構成の変動が</a:t>
          </a:r>
          <a:r>
            <a:rPr kumimoji="1" lang="ja-JP" altLang="ja-JP" sz="1100" b="0" i="0" baseline="0">
              <a:solidFill>
                <a:schemeClr val="dk1"/>
              </a:solidFill>
              <a:effectLst/>
              <a:latin typeface="+mn-lt"/>
              <a:ea typeface="+mn-ea"/>
              <a:cs typeface="+mn-cs"/>
            </a:rPr>
            <a:t>要因</a:t>
          </a:r>
          <a:r>
            <a:rPr kumimoji="1" lang="ja-JP" altLang="en-US" sz="1100" b="0" i="0" baseline="0">
              <a:solidFill>
                <a:schemeClr val="dk1"/>
              </a:solidFill>
              <a:effectLst/>
              <a:latin typeface="+mn-lt"/>
              <a:ea typeface="+mn-ea"/>
              <a:cs typeface="+mn-cs"/>
            </a:rPr>
            <a:t>であ</a:t>
          </a:r>
          <a:r>
            <a:rPr kumimoji="1" lang="ja-JP" altLang="ja-JP" sz="1100" b="0" i="0" baseline="0">
              <a:solidFill>
                <a:schemeClr val="dk1"/>
              </a:solidFill>
              <a:effectLst/>
              <a:latin typeface="+mn-lt"/>
              <a:ea typeface="+mn-ea"/>
              <a:cs typeface="+mn-cs"/>
            </a:rPr>
            <a:t>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比較すると、いずれの年も当町が</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程度下回っている。これは当町の初任給の設定額が</a:t>
          </a:r>
          <a:r>
            <a:rPr kumimoji="1" lang="ja-JP" altLang="en-US" sz="1100" b="0" i="0" baseline="0">
              <a:solidFill>
                <a:schemeClr val="dk1"/>
              </a:solidFill>
              <a:effectLst/>
              <a:latin typeface="+mn-lt"/>
              <a:ea typeface="+mn-ea"/>
              <a:cs typeface="+mn-cs"/>
            </a:rPr>
            <a:t>他団体と比較して</a:t>
          </a:r>
          <a:r>
            <a:rPr kumimoji="1" lang="ja-JP" altLang="ja-JP" sz="1100" b="0" i="0" baseline="0">
              <a:solidFill>
                <a:schemeClr val="dk1"/>
              </a:solidFill>
              <a:effectLst/>
              <a:latin typeface="+mn-lt"/>
              <a:ea typeface="+mn-ea"/>
              <a:cs typeface="+mn-cs"/>
            </a:rPr>
            <a:t>低いことが主な要因と考える。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66322</xdr:rowOff>
    </xdr:from>
    <xdr:to>
      <xdr:col>81</xdr:col>
      <xdr:colOff>44450</xdr:colOff>
      <xdr:row>84</xdr:row>
      <xdr:rowOff>2116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296672"/>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146755</xdr:rowOff>
    </xdr:from>
    <xdr:to>
      <xdr:col>77</xdr:col>
      <xdr:colOff>44450</xdr:colOff>
      <xdr:row>84</xdr:row>
      <xdr:rowOff>2116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771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146755</xdr:rowOff>
    </xdr:from>
    <xdr:to>
      <xdr:col>72</xdr:col>
      <xdr:colOff>203200</xdr:colOff>
      <xdr:row>84</xdr:row>
      <xdr:rowOff>2116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771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15522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039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15522</xdr:rowOff>
    </xdr:from>
    <xdr:to>
      <xdr:col>81</xdr:col>
      <xdr:colOff>95250</xdr:colOff>
      <xdr:row>83</xdr:row>
      <xdr:rowOff>117122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32049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9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95955</xdr:rowOff>
    </xdr:from>
    <xdr:to>
      <xdr:col>73</xdr:col>
      <xdr:colOff>44450</xdr:colOff>
      <xdr:row>84</xdr:row>
      <xdr:rowOff>26105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36282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合併から</a:t>
          </a:r>
          <a:r>
            <a:rPr kumimoji="1" lang="en-US" altLang="ja-JP" sz="1100" b="0" i="0" baseline="0">
              <a:solidFill>
                <a:schemeClr val="dk1"/>
              </a:solidFill>
              <a:effectLst/>
              <a:latin typeface="+mn-lt"/>
              <a:ea typeface="+mn-ea"/>
              <a:cs typeface="+mn-cs"/>
            </a:rPr>
            <a:t>20</a:t>
          </a:r>
          <a:r>
            <a:rPr kumimoji="1" lang="ja-JP" altLang="en-US" sz="1100" b="0" i="0" baseline="0">
              <a:solidFill>
                <a:schemeClr val="dk1"/>
              </a:solidFill>
              <a:effectLst/>
              <a:latin typeface="+mn-lt"/>
              <a:ea typeface="+mn-ea"/>
              <a:cs typeface="+mn-cs"/>
            </a:rPr>
            <a:t>年が経過したが、近年、会計年度任用職員が増加傾向にあり、</a:t>
          </a:r>
          <a:r>
            <a:rPr kumimoji="1" lang="ja-JP" altLang="ja-JP" sz="1100" b="0" i="0" baseline="0">
              <a:solidFill>
                <a:schemeClr val="dk1"/>
              </a:solidFill>
              <a:effectLst/>
              <a:latin typeface="+mn-lt"/>
              <a:ea typeface="+mn-ea"/>
              <a:cs typeface="+mn-cs"/>
            </a:rPr>
            <a:t>職員数</a:t>
          </a:r>
          <a:r>
            <a:rPr kumimoji="1" lang="ja-JP" altLang="en-US" sz="1100" b="0" i="0" baseline="0">
              <a:solidFill>
                <a:schemeClr val="dk1"/>
              </a:solidFill>
              <a:effectLst/>
              <a:latin typeface="+mn-lt"/>
              <a:ea typeface="+mn-ea"/>
              <a:cs typeface="+mn-cs"/>
            </a:rPr>
            <a:t>は微増している。これにより人口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a:t>
          </a:r>
          <a:r>
            <a:rPr kumimoji="1" lang="ja-JP" altLang="en-US" sz="1100" b="0" i="0" baseline="0">
              <a:solidFill>
                <a:schemeClr val="dk1"/>
              </a:solidFill>
              <a:effectLst/>
              <a:latin typeface="+mn-lt"/>
              <a:ea typeface="+mn-ea"/>
              <a:cs typeface="+mn-cs"/>
            </a:rPr>
            <a:t>職員数も</a:t>
          </a:r>
          <a:r>
            <a:rPr kumimoji="1" lang="ja-JP" altLang="ja-JP" sz="1100" b="0" i="0" baseline="0">
              <a:solidFill>
                <a:schemeClr val="dk1"/>
              </a:solidFill>
              <a:effectLst/>
              <a:latin typeface="+mn-lt"/>
              <a:ea typeface="+mn-ea"/>
              <a:cs typeface="+mn-cs"/>
            </a:rPr>
            <a:t>増加して</a:t>
          </a:r>
          <a:r>
            <a:rPr kumimoji="1" lang="ja-JP" altLang="en-US" sz="1100" b="0" i="0" baseline="0">
              <a:solidFill>
                <a:schemeClr val="dk1"/>
              </a:solidFill>
              <a:effectLst/>
              <a:latin typeface="+mn-lt"/>
              <a:ea typeface="+mn-ea"/>
              <a:cs typeface="+mn-cs"/>
            </a:rPr>
            <a:t>おり、類似</a:t>
          </a:r>
          <a:r>
            <a:rPr kumimoji="1" lang="ja-JP" altLang="ja-JP" sz="1100" b="0" i="0" baseline="0">
              <a:solidFill>
                <a:schemeClr val="dk1"/>
              </a:solidFill>
              <a:effectLst/>
              <a:latin typeface="+mn-lt"/>
              <a:ea typeface="+mn-ea"/>
              <a:cs typeface="+mn-cs"/>
            </a:rPr>
            <a:t>団体平均</a:t>
          </a:r>
          <a:r>
            <a:rPr kumimoji="1" lang="ja-JP" altLang="en-US" sz="1100" b="0" i="0" baseline="0">
              <a:solidFill>
                <a:schemeClr val="dk1"/>
              </a:solidFill>
              <a:effectLst/>
              <a:latin typeface="+mn-lt"/>
              <a:ea typeface="+mn-ea"/>
              <a:cs typeface="+mn-cs"/>
            </a:rPr>
            <a:t>と比較しても</a:t>
          </a:r>
          <a:r>
            <a:rPr kumimoji="1" lang="en-US" altLang="ja-JP" sz="1100" b="0" i="0" baseline="0">
              <a:solidFill>
                <a:schemeClr val="dk1"/>
              </a:solidFill>
              <a:effectLst/>
              <a:latin typeface="+mn-lt"/>
              <a:ea typeface="+mn-ea"/>
              <a:cs typeface="+mn-cs"/>
            </a:rPr>
            <a:t>10</a:t>
          </a:r>
          <a:r>
            <a:rPr kumimoji="1" lang="ja-JP" altLang="en-US" sz="1100" b="0" i="0" baseline="0">
              <a:solidFill>
                <a:schemeClr val="dk1"/>
              </a:solidFill>
              <a:effectLst/>
              <a:latin typeface="+mn-lt"/>
              <a:ea typeface="+mn-ea"/>
              <a:cs typeface="+mn-cs"/>
            </a:rPr>
            <a:t>人近く</a:t>
          </a:r>
          <a:r>
            <a:rPr kumimoji="1" lang="ja-JP" altLang="ja-JP" sz="1100" b="0" i="0" baseline="0">
              <a:solidFill>
                <a:schemeClr val="dk1"/>
              </a:solidFill>
              <a:effectLst/>
              <a:latin typeface="+mn-lt"/>
              <a:ea typeface="+mn-ea"/>
              <a:cs typeface="+mn-cs"/>
            </a:rPr>
            <a:t>上回</a:t>
          </a:r>
          <a:r>
            <a:rPr kumimoji="1" lang="ja-JP" altLang="en-US" sz="1100" b="0" i="0" baseline="0">
              <a:solidFill>
                <a:schemeClr val="dk1"/>
              </a:solidFill>
              <a:effectLst/>
              <a:latin typeface="+mn-lt"/>
              <a:ea typeface="+mn-ea"/>
              <a:cs typeface="+mn-cs"/>
            </a:rPr>
            <a:t>る状況が続い</a:t>
          </a:r>
          <a:r>
            <a:rPr kumimoji="1" lang="ja-JP" altLang="ja-JP" sz="1100" b="0" i="0" baseline="0">
              <a:solidFill>
                <a:schemeClr val="dk1"/>
              </a:solidFill>
              <a:effectLst/>
              <a:latin typeface="+mn-lt"/>
              <a:ea typeface="+mn-ea"/>
              <a:cs typeface="+mn-cs"/>
            </a:rPr>
            <a:t>ている。</a:t>
          </a:r>
          <a:r>
            <a:rPr kumimoji="1" lang="ja-JP" altLang="en-US" sz="1100" b="0" i="0" baseline="0">
              <a:solidFill>
                <a:schemeClr val="dk1"/>
              </a:solidFill>
              <a:effectLst/>
              <a:latin typeface="+mn-lt"/>
              <a:ea typeface="+mn-ea"/>
              <a:cs typeface="+mn-cs"/>
            </a:rPr>
            <a:t>業務内容を含めた組織編制と人員配置についての検討が必要不可欠となっている。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24892</xdr:rowOff>
    </xdr:from>
    <xdr:to>
      <xdr:col>81</xdr:col>
      <xdr:colOff>44450</xdr:colOff>
      <xdr:row>64</xdr:row>
      <xdr:rowOff>65913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997692"/>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166783</xdr:rowOff>
    </xdr:from>
    <xdr:to>
      <xdr:col>77</xdr:col>
      <xdr:colOff>44450</xdr:colOff>
      <xdr:row>64</xdr:row>
      <xdr:rowOff>24892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968133"/>
          <a:ext cx="889000" cy="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126968</xdr:rowOff>
    </xdr:from>
    <xdr:to>
      <xdr:col>72</xdr:col>
      <xdr:colOff>203200</xdr:colOff>
      <xdr:row>63</xdr:row>
      <xdr:rowOff>166783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928318"/>
          <a:ext cx="8890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83534</xdr:rowOff>
    </xdr:from>
    <xdr:to>
      <xdr:col>68</xdr:col>
      <xdr:colOff>152400</xdr:colOff>
      <xdr:row>63</xdr:row>
      <xdr:rowOff>126968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88488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15113</xdr:rowOff>
    </xdr:from>
    <xdr:to>
      <xdr:col>81</xdr:col>
      <xdr:colOff>95250</xdr:colOff>
      <xdr:row>64</xdr:row>
      <xdr:rowOff>116713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9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158640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95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145542</xdr:rowOff>
    </xdr:from>
    <xdr:to>
      <xdr:col>77</xdr:col>
      <xdr:colOff>95250</xdr:colOff>
      <xdr:row>64</xdr:row>
      <xdr:rowOff>75692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60469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03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115983</xdr:rowOff>
    </xdr:from>
    <xdr:to>
      <xdr:col>73</xdr:col>
      <xdr:colOff>44450</xdr:colOff>
      <xdr:row>64</xdr:row>
      <xdr:rowOff>46133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91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30910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00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76168</xdr:rowOff>
    </xdr:from>
    <xdr:to>
      <xdr:col>68</xdr:col>
      <xdr:colOff>203200</xdr:colOff>
      <xdr:row>64</xdr:row>
      <xdr:rowOff>6318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87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162545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96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32734</xdr:rowOff>
    </xdr:from>
    <xdr:to>
      <xdr:col>64</xdr:col>
      <xdr:colOff>152400</xdr:colOff>
      <xdr:row>63</xdr:row>
      <xdr:rowOff>134334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83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119111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92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借入額の抑制とともに償還が進み、</a:t>
          </a:r>
          <a:r>
            <a:rPr kumimoji="1" lang="en-US" altLang="ja-JP" sz="1100" b="0" i="0" baseline="0">
              <a:solidFill>
                <a:schemeClr val="dk1"/>
              </a:solidFill>
              <a:effectLst/>
              <a:latin typeface="+mn-lt"/>
              <a:ea typeface="+mn-ea"/>
              <a:cs typeface="+mn-cs"/>
            </a:rPr>
            <a:t>R3</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4</a:t>
          </a:r>
          <a:r>
            <a:rPr kumimoji="1" lang="ja-JP" altLang="en-US"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1.0</a:t>
          </a:r>
          <a:r>
            <a:rPr kumimoji="1" lang="ja-JP" altLang="en-US" sz="1100" b="0" i="0" baseline="0">
              <a:solidFill>
                <a:schemeClr val="dk1"/>
              </a:solidFill>
              <a:effectLst/>
              <a:latin typeface="+mn-lt"/>
              <a:ea typeface="+mn-ea"/>
              <a:cs typeface="+mn-cs"/>
            </a:rPr>
            <a:t>を下回っていたが、</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年度から大規模事業に着手した</a:t>
          </a:r>
          <a:r>
            <a:rPr kumimoji="1" lang="ja-JP" altLang="ja-JP" sz="1100" b="0" i="0" baseline="0">
              <a:solidFill>
                <a:schemeClr val="dk1"/>
              </a:solidFill>
              <a:effectLst/>
              <a:latin typeface="+mn-lt"/>
              <a:ea typeface="+mn-ea"/>
              <a:cs typeface="+mn-cs"/>
            </a:rPr>
            <a:t>ことにより、</a:t>
          </a:r>
          <a:r>
            <a:rPr kumimoji="1" lang="ja-JP" altLang="en-US" sz="1100" b="0" i="0" baseline="0">
              <a:solidFill>
                <a:schemeClr val="dk1"/>
              </a:solidFill>
              <a:effectLst/>
              <a:latin typeface="+mn-lt"/>
              <a:ea typeface="+mn-ea"/>
              <a:cs typeface="+mn-cs"/>
            </a:rPr>
            <a:t>実質公債費比率が増加している。</a:t>
          </a:r>
          <a:r>
            <a:rPr kumimoji="1" lang="en-US" altLang="ja-JP" sz="1100" b="0" i="0" baseline="0">
              <a:solidFill>
                <a:schemeClr val="dk1"/>
              </a:solidFill>
              <a:effectLst/>
              <a:latin typeface="+mn-lt"/>
              <a:ea typeface="+mn-ea"/>
              <a:cs typeface="+mn-cs"/>
            </a:rPr>
            <a:t>R6</a:t>
          </a:r>
          <a:r>
            <a:rPr kumimoji="1" lang="ja-JP" altLang="en-US" sz="1100" b="0" i="0" baseline="0">
              <a:solidFill>
                <a:schemeClr val="dk1"/>
              </a:solidFill>
              <a:effectLst/>
              <a:latin typeface="+mn-lt"/>
              <a:ea typeface="+mn-ea"/>
              <a:cs typeface="+mn-cs"/>
            </a:rPr>
            <a:t>年度も継続して大規模事業を実施していることから、直近５カ年で最も高い数値となっている。この状況は今後数年間続くことが見込まれるが、</a:t>
          </a:r>
          <a:r>
            <a:rPr kumimoji="1" lang="ja-JP" altLang="ja-JP" sz="1100" b="0" i="0" baseline="0">
              <a:solidFill>
                <a:schemeClr val="dk1"/>
              </a:solidFill>
              <a:effectLst/>
              <a:latin typeface="+mn-lt"/>
              <a:ea typeface="+mn-ea"/>
              <a:cs typeface="+mn-cs"/>
            </a:rPr>
            <a:t>類似団体平均と比較すると</a:t>
          </a:r>
          <a:r>
            <a:rPr kumimoji="1" lang="ja-JP" altLang="en-US" sz="1100" b="0" i="0" baseline="0">
              <a:solidFill>
                <a:schemeClr val="dk1"/>
              </a:solidFill>
              <a:effectLst/>
              <a:latin typeface="+mn-lt"/>
              <a:ea typeface="+mn-ea"/>
              <a:cs typeface="+mn-cs"/>
            </a:rPr>
            <a:t>、いずれの年も６</a:t>
          </a:r>
          <a:r>
            <a:rPr kumimoji="1" lang="ja-JP" altLang="ja-JP" sz="1100" b="0" i="0" baseline="0">
              <a:solidFill>
                <a:schemeClr val="dk1"/>
              </a:solidFill>
              <a:effectLst/>
              <a:latin typeface="+mn-lt"/>
              <a:ea typeface="+mn-ea"/>
              <a:cs typeface="+mn-cs"/>
            </a:rPr>
            <a:t>％以上低い値となっている。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40</xdr:row>
      <xdr:rowOff>1524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79196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90932</xdr:rowOff>
    </xdr:from>
    <xdr:to>
      <xdr:col>77</xdr:col>
      <xdr:colOff>44450</xdr:colOff>
      <xdr:row>39</xdr:row>
      <xdr:rowOff>105410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77748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90932</xdr:rowOff>
    </xdr:from>
    <xdr:to>
      <xdr:col>72</xdr:col>
      <xdr:colOff>203200</xdr:colOff>
      <xdr:row>39</xdr:row>
      <xdr:rowOff>90932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7774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90932</xdr:rowOff>
    </xdr:from>
    <xdr:to>
      <xdr:col>68</xdr:col>
      <xdr:colOff>152400</xdr:colOff>
      <xdr:row>39</xdr:row>
      <xdr:rowOff>148844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77748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122174</xdr:rowOff>
    </xdr:from>
    <xdr:to>
      <xdr:col>81</xdr:col>
      <xdr:colOff>95250</xdr:colOff>
      <xdr:row>40</xdr:row>
      <xdr:rowOff>52324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138701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6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40132</xdr:rowOff>
    </xdr:from>
    <xdr:to>
      <xdr:col>73</xdr:col>
      <xdr:colOff>44450</xdr:colOff>
      <xdr:row>39</xdr:row>
      <xdr:rowOff>141732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72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151909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49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40132</xdr:rowOff>
    </xdr:from>
    <xdr:to>
      <xdr:col>68</xdr:col>
      <xdr:colOff>203200</xdr:colOff>
      <xdr:row>39</xdr:row>
      <xdr:rowOff>141732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72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151909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49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98044</xdr:rowOff>
    </xdr:from>
    <xdr:to>
      <xdr:col>64</xdr:col>
      <xdr:colOff>152400</xdr:colOff>
      <xdr:row>40</xdr:row>
      <xdr:rowOff>28194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78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38371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55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R6</a:t>
          </a:r>
          <a:r>
            <a:rPr kumimoji="1" lang="ja-JP" altLang="en-US" sz="1100" b="0" i="0" baseline="0">
              <a:solidFill>
                <a:schemeClr val="dk1"/>
              </a:solidFill>
              <a:effectLst/>
              <a:latin typeface="+mn-lt"/>
              <a:ea typeface="+mn-ea"/>
              <a:cs typeface="+mn-cs"/>
            </a:rPr>
            <a:t>年度についても将来負担比率は算定されていない。しかしながら</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度から大規模事業に着手し、今後も数年間にわたり実施する計画があることから、今後公債費の増加が見込まれる。一方、近年、普通交付税や繰越金の増加によって基金の取り崩しを回避できていたが、状況によっては今後取り崩しを余儀なくされる</a:t>
          </a:r>
          <a:r>
            <a:rPr kumimoji="1" lang="ja-JP" altLang="ja-JP" sz="1100" b="0" i="0" baseline="0">
              <a:solidFill>
                <a:schemeClr val="dk1"/>
              </a:solidFill>
              <a:effectLst/>
              <a:latin typeface="+mn-lt"/>
              <a:ea typeface="+mn-ea"/>
              <a:cs typeface="+mn-cs"/>
            </a:rPr>
            <a:t>可能性</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あ</a:t>
          </a:r>
          <a:r>
            <a:rPr kumimoji="1" lang="ja-JP" altLang="en-US" sz="1100" b="0" i="0" baseline="0">
              <a:solidFill>
                <a:schemeClr val="dk1"/>
              </a:solidFill>
              <a:effectLst/>
              <a:latin typeface="+mn-lt"/>
              <a:ea typeface="+mn-ea"/>
              <a:cs typeface="+mn-cs"/>
            </a:rPr>
            <a:t>ることから</a:t>
          </a:r>
          <a:r>
            <a:rPr kumimoji="1" lang="ja-JP" altLang="ja-JP" sz="1100" b="0" i="0" baseline="0">
              <a:solidFill>
                <a:schemeClr val="dk1"/>
              </a:solidFill>
              <a:effectLst/>
              <a:latin typeface="+mn-lt"/>
              <a:ea typeface="+mn-ea"/>
              <a:cs typeface="+mn-cs"/>
            </a:rPr>
            <a:t>、将来負担比率の悪化が懸念される。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静岡県川根本町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5,700
5,591
496.88
8,008,351
7,602,576
297,924
4,145,653
5,002,254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職員適正化計画に基づき、職員数の削減を進</a:t>
          </a:r>
          <a:r>
            <a:rPr kumimoji="1" lang="ja-JP" altLang="en-US" sz="1100" b="0" i="0" baseline="0">
              <a:solidFill>
                <a:schemeClr val="dk1"/>
              </a:solidFill>
              <a:effectLst/>
              <a:latin typeface="+mn-lt"/>
              <a:ea typeface="+mn-ea"/>
              <a:cs typeface="+mn-cs"/>
            </a:rPr>
            <a:t>めているが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近年、</a:t>
          </a:r>
          <a:r>
            <a:rPr kumimoji="1" lang="ja-JP" altLang="ja-JP" sz="1100" b="0" i="0" baseline="0">
              <a:solidFill>
                <a:schemeClr val="dk1"/>
              </a:solidFill>
              <a:effectLst/>
              <a:latin typeface="+mn-lt"/>
              <a:ea typeface="+mn-ea"/>
              <a:cs typeface="+mn-cs"/>
            </a:rPr>
            <a:t>会計年度任用職員が増加傾向に</a:t>
          </a:r>
          <a:r>
            <a:rPr kumimoji="1" lang="ja-JP" altLang="en-US" sz="1100" b="0" i="0" baseline="0">
              <a:solidFill>
                <a:schemeClr val="dk1"/>
              </a:solidFill>
              <a:effectLst/>
              <a:latin typeface="+mn-lt"/>
              <a:ea typeface="+mn-ea"/>
              <a:cs typeface="+mn-cs"/>
            </a:rPr>
            <a:t>あることから、人件費削減が図られていない状況にある。また、</a:t>
          </a:r>
          <a:r>
            <a:rPr kumimoji="1" lang="ja-JP" altLang="ja-JP" sz="1100" b="0" i="0" baseline="0">
              <a:solidFill>
                <a:schemeClr val="dk1"/>
              </a:solidFill>
              <a:effectLst/>
              <a:latin typeface="+mn-lt"/>
              <a:ea typeface="+mn-ea"/>
              <a:cs typeface="+mn-cs"/>
            </a:rPr>
            <a:t>直営の管理施設が多いこと</a:t>
          </a:r>
          <a:r>
            <a:rPr kumimoji="1" lang="ja-JP" altLang="en-US" sz="1100" b="0" i="0" baseline="0">
              <a:solidFill>
                <a:schemeClr val="dk1"/>
              </a:solidFill>
              <a:effectLst/>
              <a:latin typeface="+mn-lt"/>
              <a:ea typeface="+mn-ea"/>
              <a:cs typeface="+mn-cs"/>
            </a:rPr>
            <a:t>、広範囲な町域のため、施設の統廃合や集約化が難しく、現状として多くの施設を保有・運営していることも削減を妨げる要因と考える。</a:t>
          </a:r>
          <a:r>
            <a:rPr kumimoji="1" lang="en-US" altLang="ja-JP" sz="1100" b="0" i="0" baseline="0">
              <a:solidFill>
                <a:schemeClr val="dk1"/>
              </a:solidFill>
              <a:effectLst/>
              <a:latin typeface="+mn-lt"/>
              <a:ea typeface="+mn-ea"/>
              <a:cs typeface="+mn-cs"/>
            </a:rPr>
            <a:t>797746</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38</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1924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73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21844</xdr:rowOff>
    </xdr:from>
    <xdr:to>
      <xdr:col>15</xdr:col>
      <xdr:colOff>98425</xdr:colOff>
      <xdr:row>38</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369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21844</xdr:rowOff>
    </xdr:from>
    <xdr:to>
      <xdr:col>11</xdr:col>
      <xdr:colOff>9525</xdr:colOff>
      <xdr:row>38</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369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103632</xdr:rowOff>
    </xdr:from>
    <xdr:to>
      <xdr:col>24</xdr:col>
      <xdr:colOff>76200</xdr:colOff>
      <xdr:row>39</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75709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142494</xdr:rowOff>
    </xdr:from>
    <xdr:to>
      <xdr:col>11</xdr:col>
      <xdr:colOff>60325</xdr:colOff>
      <xdr:row>38</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57421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57912</xdr:rowOff>
    </xdr:from>
    <xdr:to>
      <xdr:col>6</xdr:col>
      <xdr:colOff>171450</xdr:colOff>
      <xdr:row>38</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144289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R6</a:t>
          </a:r>
          <a:r>
            <a:rPr kumimoji="1" lang="ja-JP" altLang="en-US" sz="1100" b="0" i="0" baseline="0">
              <a:solidFill>
                <a:schemeClr val="dk1"/>
              </a:solidFill>
              <a:effectLst/>
              <a:latin typeface="+mn-lt"/>
              <a:ea typeface="+mn-ea"/>
              <a:cs typeface="+mn-cs"/>
            </a:rPr>
            <a:t>年度は、旧小学校の解体工事などにより前年度決算額を上回っている。</a:t>
          </a:r>
          <a:r>
            <a:rPr kumimoji="1" lang="ja-JP" altLang="ja-JP" sz="1100" b="0" i="0" baseline="0">
              <a:solidFill>
                <a:schemeClr val="dk1"/>
              </a:solidFill>
              <a:effectLst/>
              <a:latin typeface="+mn-lt"/>
              <a:ea typeface="+mn-ea"/>
              <a:cs typeface="+mn-cs"/>
            </a:rPr>
            <a:t>指定管理による施設運営委託のほか、高校寄宿舎や公設の学習塾の管理運営委託など、当町特有の事情によって、物件費の削減が</a:t>
          </a:r>
          <a:r>
            <a:rPr kumimoji="1" lang="ja-JP" altLang="en-US" sz="1100" b="0" i="0" baseline="0">
              <a:solidFill>
                <a:schemeClr val="dk1"/>
              </a:solidFill>
              <a:effectLst/>
              <a:latin typeface="+mn-lt"/>
              <a:ea typeface="+mn-ea"/>
              <a:cs typeface="+mn-cs"/>
            </a:rPr>
            <a:t>図られにくい状況にあり、</a:t>
          </a:r>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大きく上回っている。今後、</a:t>
          </a:r>
          <a:r>
            <a:rPr kumimoji="1" lang="ja-JP" altLang="en-US" sz="1100" b="0" i="0" baseline="0">
              <a:solidFill>
                <a:schemeClr val="dk1"/>
              </a:solidFill>
              <a:effectLst/>
              <a:latin typeface="+mn-lt"/>
              <a:ea typeface="+mn-ea"/>
              <a:cs typeface="+mn-cs"/>
            </a:rPr>
            <a:t>持続可能な</a:t>
          </a:r>
          <a:r>
            <a:rPr kumimoji="1" lang="ja-JP" altLang="ja-JP" sz="1100" b="0" i="0" baseline="0">
              <a:solidFill>
                <a:schemeClr val="dk1"/>
              </a:solidFill>
              <a:effectLst/>
              <a:latin typeface="+mn-lt"/>
              <a:ea typeface="+mn-ea"/>
              <a:cs typeface="+mn-cs"/>
            </a:rPr>
            <a:t>財政運営を行</a:t>
          </a:r>
          <a:r>
            <a:rPr kumimoji="1" lang="ja-JP" altLang="en-US" sz="1100" b="0" i="0" baseline="0">
              <a:solidFill>
                <a:schemeClr val="dk1"/>
              </a:solidFill>
              <a:effectLst/>
              <a:latin typeface="+mn-lt"/>
              <a:ea typeface="+mn-ea"/>
              <a:cs typeface="+mn-cs"/>
            </a:rPr>
            <a:t>っていく</a:t>
          </a:r>
          <a:r>
            <a:rPr kumimoji="1" lang="ja-JP" altLang="ja-JP" sz="1100" b="0" i="0" baseline="0">
              <a:solidFill>
                <a:schemeClr val="dk1"/>
              </a:solidFill>
              <a:effectLst/>
              <a:latin typeface="+mn-lt"/>
              <a:ea typeface="+mn-ea"/>
              <a:cs typeface="+mn-cs"/>
            </a:rPr>
            <a:t>ためには、施設</a:t>
          </a:r>
          <a:r>
            <a:rPr kumimoji="1" lang="ja-JP" altLang="en-US" sz="1100" b="0" i="0" baseline="0">
              <a:solidFill>
                <a:schemeClr val="dk1"/>
              </a:solidFill>
              <a:effectLst/>
              <a:latin typeface="+mn-lt"/>
              <a:ea typeface="+mn-ea"/>
              <a:cs typeface="+mn-cs"/>
            </a:rPr>
            <a:t>の在り方についての検討、施設管理費</a:t>
          </a:r>
          <a:r>
            <a:rPr kumimoji="1" lang="ja-JP" altLang="ja-JP" sz="1100" b="0" i="0" baseline="0">
              <a:solidFill>
                <a:schemeClr val="dk1"/>
              </a:solidFill>
              <a:effectLst/>
              <a:latin typeface="+mn-lt"/>
              <a:ea typeface="+mn-ea"/>
              <a:cs typeface="+mn-cs"/>
            </a:rPr>
            <a:t>の削減が不可欠である。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18</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30073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75565</xdr:rowOff>
    </xdr:from>
    <xdr:to>
      <xdr:col>78</xdr:col>
      <xdr:colOff>69850</xdr:colOff>
      <xdr:row>17</xdr:row>
      <xdr:rowOff>92710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9902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29845</xdr:rowOff>
    </xdr:from>
    <xdr:to>
      <xdr:col>73</xdr:col>
      <xdr:colOff>180975</xdr:colOff>
      <xdr:row>17</xdr:row>
      <xdr:rowOff>75565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9444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29845</xdr:rowOff>
    </xdr:from>
    <xdr:to>
      <xdr:col>69</xdr:col>
      <xdr:colOff>92075</xdr:colOff>
      <xdr:row>17</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94449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24765</xdr:rowOff>
    </xdr:from>
    <xdr:to>
      <xdr:col>74</xdr:col>
      <xdr:colOff>31750</xdr:colOff>
      <xdr:row>17</xdr:row>
      <xdr:rowOff>126365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111142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150495</xdr:rowOff>
    </xdr:from>
    <xdr:to>
      <xdr:col>69</xdr:col>
      <xdr:colOff>142875</xdr:colOff>
      <xdr:row>17</xdr:row>
      <xdr:rowOff>80645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9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65422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8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保育園への給付費や国の定額減税給付金、非課税世帯臨時給付金などが増加したことで、扶助費全体で</a:t>
          </a:r>
          <a:r>
            <a:rPr kumimoji="1" lang="en-US" altLang="ja-JP" sz="1100" b="0" i="0" baseline="0">
              <a:solidFill>
                <a:sysClr val="windowText" lastClr="000000"/>
              </a:solidFill>
              <a:effectLst/>
              <a:latin typeface="+mn-lt"/>
              <a:ea typeface="+mn-ea"/>
              <a:cs typeface="+mn-cs"/>
            </a:rPr>
            <a:t>300</a:t>
          </a:r>
          <a:r>
            <a:rPr kumimoji="1" lang="ja-JP" altLang="en-US" sz="1100" b="0" i="0" baseline="0">
              <a:solidFill>
                <a:sysClr val="windowText" lastClr="000000"/>
              </a:solidFill>
              <a:effectLst/>
              <a:latin typeface="+mn-lt"/>
              <a:ea typeface="+mn-ea"/>
              <a:cs typeface="+mn-cs"/>
            </a:rPr>
            <a:t>万円ほど増加している。類似団体平均とは２％前後の差があるが、もともとの支給対象者が少ないことが要因と考えられる。</a:t>
          </a:r>
          <a:endParaRPr kumimoji="1" lang="en-US" altLang="ja-JP" sz="1100" b="0" i="0" baseline="0">
            <a:solidFill>
              <a:sysClr val="windowText" lastClr="000000"/>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146050</xdr:rowOff>
    </xdr:from>
    <xdr:to>
      <xdr:col>24</xdr:col>
      <xdr:colOff>25400</xdr:colOff>
      <xdr:row>53</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061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xdr:rowOff>
    </xdr:from>
    <xdr:to>
      <xdr:col>19</xdr:col>
      <xdr:colOff>187325</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099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165100</xdr:rowOff>
    </xdr:from>
    <xdr:to>
      <xdr:col>15</xdr:col>
      <xdr:colOff>98425</xdr:colOff>
      <xdr:row>53</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080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165100</xdr:rowOff>
    </xdr:from>
    <xdr:to>
      <xdr:col>11</xdr:col>
      <xdr:colOff>9525</xdr:colOff>
      <xdr:row>53</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080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95250</xdr:rowOff>
    </xdr:from>
    <xdr:to>
      <xdr:col>24</xdr:col>
      <xdr:colOff>76200</xdr:colOff>
      <xdr:row>53</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3827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152400</xdr:rowOff>
    </xdr:from>
    <xdr:to>
      <xdr:col>20</xdr:col>
      <xdr:colOff>38100</xdr:colOff>
      <xdr:row>53</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92727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133350</xdr:rowOff>
    </xdr:from>
    <xdr:to>
      <xdr:col>15</xdr:col>
      <xdr:colOff>149225</xdr:colOff>
      <xdr:row>53</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73677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114300</xdr:rowOff>
    </xdr:from>
    <xdr:to>
      <xdr:col>11</xdr:col>
      <xdr:colOff>60325</xdr:colOff>
      <xdr:row>53</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133350</xdr:rowOff>
    </xdr:from>
    <xdr:to>
      <xdr:col>6</xdr:col>
      <xdr:colOff>171450</xdr:colOff>
      <xdr:row>53</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その他の経費</a:t>
          </a:r>
          <a:r>
            <a:rPr kumimoji="1" lang="ja-JP" altLang="en-US" sz="1100" b="0" i="0" baseline="0">
              <a:solidFill>
                <a:schemeClr val="dk1"/>
              </a:solidFill>
              <a:effectLst/>
              <a:latin typeface="+mn-lt"/>
              <a:ea typeface="+mn-ea"/>
              <a:cs typeface="+mn-cs"/>
            </a:rPr>
            <a:t>として</a:t>
          </a:r>
          <a:r>
            <a:rPr kumimoji="1" lang="ja-JP" altLang="ja-JP" sz="1100" b="0" i="0" baseline="0">
              <a:solidFill>
                <a:schemeClr val="dk1"/>
              </a:solidFill>
              <a:effectLst/>
              <a:latin typeface="+mn-lt"/>
              <a:ea typeface="+mn-ea"/>
              <a:cs typeface="+mn-cs"/>
            </a:rPr>
            <a:t>は繰出金の占める割合が高く、</a:t>
          </a:r>
          <a:r>
            <a:rPr kumimoji="1" lang="ja-JP" altLang="en-US" sz="1100" b="0" i="0" baseline="0">
              <a:solidFill>
                <a:schemeClr val="dk1"/>
              </a:solidFill>
              <a:effectLst/>
              <a:latin typeface="+mn-lt"/>
              <a:ea typeface="+mn-ea"/>
              <a:cs typeface="+mn-cs"/>
            </a:rPr>
            <a:t>前年度と比較しても決算額が増加している。</a:t>
          </a:r>
          <a:r>
            <a:rPr kumimoji="1" lang="ja-JP" altLang="ja-JP" sz="1100" b="0" i="0" baseline="0">
              <a:solidFill>
                <a:schemeClr val="dk1"/>
              </a:solidFill>
              <a:effectLst/>
              <a:latin typeface="+mn-lt"/>
              <a:ea typeface="+mn-ea"/>
              <a:cs typeface="+mn-cs"/>
            </a:rPr>
            <a:t>特に</a:t>
          </a:r>
          <a:r>
            <a:rPr kumimoji="1" lang="ja-JP" altLang="en-US" sz="1100" b="0" i="0" baseline="0">
              <a:solidFill>
                <a:schemeClr val="dk1"/>
              </a:solidFill>
              <a:effectLst/>
              <a:latin typeface="+mn-lt"/>
              <a:ea typeface="+mn-ea"/>
              <a:cs typeface="+mn-cs"/>
            </a:rPr>
            <a:t>国民健康保険、後期高齢者医療保険、</a:t>
          </a:r>
          <a:r>
            <a:rPr kumimoji="1" lang="ja-JP" altLang="ja-JP" sz="1100" b="0" i="0" baseline="0">
              <a:solidFill>
                <a:schemeClr val="dk1"/>
              </a:solidFill>
              <a:effectLst/>
              <a:latin typeface="+mn-lt"/>
              <a:ea typeface="+mn-ea"/>
              <a:cs typeface="+mn-cs"/>
            </a:rPr>
            <a:t>介護保険</a:t>
          </a:r>
          <a:r>
            <a:rPr kumimoji="1" lang="ja-JP" altLang="en-US" sz="1100" b="0" i="0" baseline="0">
              <a:solidFill>
                <a:schemeClr val="dk1"/>
              </a:solidFill>
              <a:effectLst/>
              <a:latin typeface="+mn-lt"/>
              <a:ea typeface="+mn-ea"/>
              <a:cs typeface="+mn-cs"/>
            </a:rPr>
            <a:t>などの民生費の分野において、被保険者は減少傾向にあるものの、医療費やサービス費等は増加傾向にあることから、</a:t>
          </a:r>
          <a:r>
            <a:rPr kumimoji="1" lang="ja-JP" altLang="ja-JP" sz="1100" b="0" i="0" baseline="0">
              <a:solidFill>
                <a:schemeClr val="dk1"/>
              </a:solidFill>
              <a:effectLst/>
              <a:latin typeface="+mn-lt"/>
              <a:ea typeface="+mn-ea"/>
              <a:cs typeface="+mn-cs"/>
            </a:rPr>
            <a:t>繰出金が</a:t>
          </a:r>
          <a:r>
            <a:rPr kumimoji="1" lang="ja-JP" altLang="en-US" sz="1100" b="0" i="0" baseline="0">
              <a:solidFill>
                <a:schemeClr val="dk1"/>
              </a:solidFill>
              <a:effectLst/>
              <a:latin typeface="+mn-lt"/>
              <a:ea typeface="+mn-ea"/>
              <a:cs typeface="+mn-cs"/>
            </a:rPr>
            <a:t>増加している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117856</xdr:rowOff>
    </xdr:from>
    <xdr:to>
      <xdr:col>82</xdr:col>
      <xdr:colOff>107950</xdr:colOff>
      <xdr:row>55</xdr:row>
      <xdr:rowOff>83566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37615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117856</xdr:rowOff>
    </xdr:from>
    <xdr:to>
      <xdr:col>78</xdr:col>
      <xdr:colOff>69850</xdr:colOff>
      <xdr:row>55</xdr:row>
      <xdr:rowOff>28702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3761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10414</xdr:rowOff>
    </xdr:from>
    <xdr:to>
      <xdr:col>73</xdr:col>
      <xdr:colOff>180975</xdr:colOff>
      <xdr:row>55</xdr:row>
      <xdr:rowOff>28702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4401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10414</xdr:rowOff>
    </xdr:from>
    <xdr:to>
      <xdr:col>69</xdr:col>
      <xdr:colOff>92075</xdr:colOff>
      <xdr:row>55</xdr:row>
      <xdr:rowOff>37846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4401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32766</xdr:rowOff>
    </xdr:from>
    <xdr:to>
      <xdr:col>82</xdr:col>
      <xdr:colOff>158750</xdr:colOff>
      <xdr:row>55</xdr:row>
      <xdr:rowOff>134366</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49293</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0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67056</xdr:rowOff>
    </xdr:from>
    <xdr:to>
      <xdr:col>78</xdr:col>
      <xdr:colOff>120650</xdr:colOff>
      <xdr:row>54</xdr:row>
      <xdr:rowOff>168656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7383</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09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149352</xdr:rowOff>
    </xdr:from>
    <xdr:to>
      <xdr:col>74</xdr:col>
      <xdr:colOff>31750</xdr:colOff>
      <xdr:row>55</xdr:row>
      <xdr:rowOff>79502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89679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17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131064</xdr:rowOff>
    </xdr:from>
    <xdr:to>
      <xdr:col>69</xdr:col>
      <xdr:colOff>142875</xdr:colOff>
      <xdr:row>55</xdr:row>
      <xdr:rowOff>61214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71391</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158496</xdr:rowOff>
    </xdr:from>
    <xdr:to>
      <xdr:col>65</xdr:col>
      <xdr:colOff>53975</xdr:colOff>
      <xdr:row>55</xdr:row>
      <xdr:rowOff>88646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98823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mn-lt"/>
              <a:ea typeface="+mn-ea"/>
              <a:cs typeface="+mn-cs"/>
            </a:rPr>
            <a:t>過年災害（</a:t>
          </a:r>
          <a:r>
            <a:rPr kumimoji="1" lang="en-US" altLang="ja-JP" sz="1100" b="0" i="0" baseline="0">
              <a:solidFill>
                <a:sysClr val="windowText" lastClr="000000"/>
              </a:solidFill>
              <a:effectLst/>
              <a:latin typeface="+mn-lt"/>
              <a:ea typeface="+mn-ea"/>
              <a:cs typeface="+mn-cs"/>
            </a:rPr>
            <a:t>R4</a:t>
          </a:r>
          <a:r>
            <a:rPr kumimoji="1" lang="ja-JP" altLang="en-US" sz="1100" b="0" i="0" baseline="0">
              <a:solidFill>
                <a:sysClr val="windowText" lastClr="000000"/>
              </a:solidFill>
              <a:effectLst/>
              <a:latin typeface="+mn-lt"/>
              <a:ea typeface="+mn-ea"/>
              <a:cs typeface="+mn-cs"/>
            </a:rPr>
            <a:t>台風）により被災した鉄道の代行バス運行補助の終了に伴い、前年度から大幅に減少した。今後、当該鉄道の当町区間の復旧工事が計画されており、</a:t>
          </a:r>
          <a:r>
            <a:rPr kumimoji="1" lang="en-US" altLang="ja-JP" sz="1100" b="0" i="0" baseline="0">
              <a:solidFill>
                <a:sysClr val="windowText" lastClr="000000"/>
              </a:solidFill>
              <a:effectLst/>
              <a:latin typeface="+mn-lt"/>
              <a:ea typeface="+mn-ea"/>
              <a:cs typeface="+mn-cs"/>
            </a:rPr>
            <a:t>R8</a:t>
          </a:r>
          <a:r>
            <a:rPr kumimoji="1" lang="ja-JP" altLang="en-US" sz="1100" b="0" i="0" baseline="0">
              <a:solidFill>
                <a:sysClr val="windowText" lastClr="000000"/>
              </a:solidFill>
              <a:effectLst/>
              <a:latin typeface="+mn-lt"/>
              <a:ea typeface="+mn-ea"/>
              <a:cs typeface="+mn-cs"/>
            </a:rPr>
            <a:t>年度から増加することが見込まれる。</a:t>
          </a:r>
          <a:endPar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168148</xdr:rowOff>
    </xdr:from>
    <xdr:to>
      <xdr:col>82</xdr:col>
      <xdr:colOff>107950</xdr:colOff>
      <xdr:row>37</xdr:row>
      <xdr:rowOff>10414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5997448"/>
          <a:ext cx="8382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3266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36</xdr:row>
      <xdr:rowOff>154432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26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36</xdr:row>
      <xdr:rowOff>159004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326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117348</xdr:rowOff>
    </xdr:from>
    <xdr:to>
      <xdr:col>82</xdr:col>
      <xdr:colOff>158750</xdr:colOff>
      <xdr:row>35</xdr:row>
      <xdr:rowOff>47498</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25925</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5855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大規模事業が少なく、新規の借入額が少なかったことや償還が終了となる事業が複数あったことで、公債費は比較的低い状況で推移しており、</a:t>
          </a:r>
          <a:r>
            <a:rPr kumimoji="1" lang="en-US" altLang="ja-JP" sz="1100" b="0" i="0" baseline="0">
              <a:solidFill>
                <a:schemeClr val="dk1"/>
              </a:solidFill>
              <a:effectLst/>
              <a:latin typeface="+mn-lt"/>
              <a:ea typeface="+mn-ea"/>
              <a:cs typeface="+mn-cs"/>
            </a:rPr>
            <a:t>R6</a:t>
          </a:r>
          <a:r>
            <a:rPr kumimoji="1" lang="ja-JP" altLang="en-US" sz="1100" b="0" i="0" baseline="0">
              <a:solidFill>
                <a:schemeClr val="dk1"/>
              </a:solidFill>
              <a:effectLst/>
              <a:latin typeface="+mn-lt"/>
              <a:ea typeface="+mn-ea"/>
              <a:cs typeface="+mn-cs"/>
            </a:rPr>
            <a:t>年度も同様の状況となっている。ただし</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年度から実施した大規模事業の元金償還が開始される</a:t>
          </a:r>
          <a:r>
            <a:rPr kumimoji="1" lang="en-US" altLang="ja-JP" sz="1100" b="0" i="0" baseline="0">
              <a:solidFill>
                <a:schemeClr val="dk1"/>
              </a:solidFill>
              <a:effectLst/>
              <a:latin typeface="+mn-lt"/>
              <a:ea typeface="+mn-ea"/>
              <a:cs typeface="+mn-cs"/>
            </a:rPr>
            <a:t>R7</a:t>
          </a:r>
          <a:r>
            <a:rPr kumimoji="1" lang="ja-JP" altLang="en-US" sz="1100" b="0" i="0" baseline="0">
              <a:solidFill>
                <a:schemeClr val="dk1"/>
              </a:solidFill>
              <a:effectLst/>
              <a:latin typeface="+mn-lt"/>
              <a:ea typeface="+mn-ea"/>
              <a:cs typeface="+mn-cs"/>
            </a:rPr>
            <a:t>年度からは公債費が増加し、しばらくの間、高い状態が継続することが見込まれる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142240</xdr:rowOff>
    </xdr:from>
    <xdr:to>
      <xdr:col>24</xdr:col>
      <xdr:colOff>25400</xdr:colOff>
      <xdr:row>75</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0009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153670</xdr:rowOff>
    </xdr:from>
    <xdr:to>
      <xdr:col>19</xdr:col>
      <xdr:colOff>187325</xdr:colOff>
      <xdr:row>75</xdr:row>
      <xdr:rowOff>153670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012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153670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997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9971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91440</xdr:rowOff>
    </xdr:from>
    <xdr:to>
      <xdr:col>24</xdr:col>
      <xdr:colOff>76200</xdr:colOff>
      <xdr:row>76</xdr:row>
      <xdr:rowOff>21589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107967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102870</xdr:rowOff>
    </xdr:from>
    <xdr:to>
      <xdr:col>20</xdr:col>
      <xdr:colOff>38100</xdr:colOff>
      <xdr:row>76</xdr:row>
      <xdr:rowOff>33020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43197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102870</xdr:rowOff>
    </xdr:from>
    <xdr:to>
      <xdr:col>15</xdr:col>
      <xdr:colOff>149225</xdr:colOff>
      <xdr:row>76</xdr:row>
      <xdr:rowOff>33020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43197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152400</xdr:rowOff>
    </xdr:from>
    <xdr:to>
      <xdr:col>6</xdr:col>
      <xdr:colOff>171450</xdr:colOff>
      <xdr:row>76</xdr:row>
      <xdr:rowOff>82550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92727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過去４年間は類似団体平均を上回っていたが、</a:t>
          </a:r>
          <a:r>
            <a:rPr kumimoji="1" lang="en-US" altLang="ja-JP" sz="1100" b="0" i="0" baseline="0">
              <a:solidFill>
                <a:schemeClr val="dk1"/>
              </a:solidFill>
              <a:effectLst/>
              <a:latin typeface="+mn-lt"/>
              <a:ea typeface="+mn-ea"/>
              <a:cs typeface="+mn-cs"/>
            </a:rPr>
            <a:t>R6</a:t>
          </a:r>
          <a:r>
            <a:rPr kumimoji="1" lang="ja-JP" altLang="en-US" sz="1100" b="0" i="0" baseline="0">
              <a:solidFill>
                <a:schemeClr val="dk1"/>
              </a:solidFill>
              <a:effectLst/>
              <a:latin typeface="+mn-lt"/>
              <a:ea typeface="+mn-ea"/>
              <a:cs typeface="+mn-cs"/>
            </a:rPr>
            <a:t>年度は補助費等の大幅な減少が要因となり平均を下回った。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地方税の減少など、</a:t>
          </a:r>
          <a:r>
            <a:rPr kumimoji="1" lang="ja-JP" altLang="ja-JP" sz="1100" b="0" i="0" baseline="0">
              <a:solidFill>
                <a:schemeClr val="dk1"/>
              </a:solidFill>
              <a:effectLst/>
              <a:latin typeface="+mn-lt"/>
              <a:ea typeface="+mn-ea"/>
              <a:cs typeface="+mn-cs"/>
            </a:rPr>
            <a:t>一般財源の確保が困難</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なることが見込まれ</a:t>
          </a:r>
          <a:r>
            <a:rPr kumimoji="1" lang="ja-JP" altLang="en-US" sz="1100" b="0" i="0" baseline="0">
              <a:solidFill>
                <a:schemeClr val="dk1"/>
              </a:solidFill>
              <a:effectLst/>
              <a:latin typeface="+mn-lt"/>
              <a:ea typeface="+mn-ea"/>
              <a:cs typeface="+mn-cs"/>
            </a:rPr>
            <a:t>る。経常経費の多くを占める人件費・物件費について、</a:t>
          </a:r>
          <a:r>
            <a:rPr kumimoji="1" lang="ja-JP" altLang="ja-JP" sz="1100" b="0" i="0" baseline="0">
              <a:solidFill>
                <a:schemeClr val="dk1"/>
              </a:solidFill>
              <a:effectLst/>
              <a:latin typeface="+mn-lt"/>
              <a:ea typeface="+mn-ea"/>
              <a:cs typeface="+mn-cs"/>
            </a:rPr>
            <a:t>根本的な対策が</a:t>
          </a:r>
          <a:r>
            <a:rPr kumimoji="1" lang="ja-JP" altLang="en-US" sz="1100" b="0" i="0" baseline="0">
              <a:solidFill>
                <a:schemeClr val="dk1"/>
              </a:solidFill>
              <a:effectLst/>
              <a:latin typeface="+mn-lt"/>
              <a:ea typeface="+mn-ea"/>
              <a:cs typeface="+mn-cs"/>
            </a:rPr>
            <a:t>不可欠</a:t>
          </a:r>
          <a:r>
            <a:rPr kumimoji="1" lang="ja-JP" altLang="ja-JP" sz="1100" b="0" i="0" baseline="0">
              <a:solidFill>
                <a:schemeClr val="dk1"/>
              </a:solidFill>
              <a:effectLst/>
              <a:latin typeface="+mn-lt"/>
              <a:ea typeface="+mn-ea"/>
              <a:cs typeface="+mn-cs"/>
            </a:rPr>
            <a:t>な状況になっている。</a:t>
          </a:r>
          <a:endParaRPr lang="en-US"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110998</xdr:rowOff>
    </xdr:from>
    <xdr:to>
      <xdr:col>82</xdr:col>
      <xdr:colOff>107950</xdr:colOff>
      <xdr:row>75</xdr:row>
      <xdr:rowOff>28702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2798298"/>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3556</xdr:rowOff>
    </xdr:from>
    <xdr:to>
      <xdr:col>78</xdr:col>
      <xdr:colOff>69850</xdr:colOff>
      <xdr:row>75</xdr:row>
      <xdr:rowOff>28702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86230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131572</xdr:rowOff>
    </xdr:from>
    <xdr:to>
      <xdr:col>73</xdr:col>
      <xdr:colOff>180975</xdr:colOff>
      <xdr:row>75</xdr:row>
      <xdr:rowOff>3556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8188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131572</xdr:rowOff>
    </xdr:from>
    <xdr:to>
      <xdr:col>69</xdr:col>
      <xdr:colOff>92075</xdr:colOff>
      <xdr:row>75</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818872"/>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60198</xdr:rowOff>
    </xdr:from>
    <xdr:to>
      <xdr:col>82</xdr:col>
      <xdr:colOff>158750</xdr:colOff>
      <xdr:row>74</xdr:row>
      <xdr:rowOff>161798</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4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76725</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59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149352</xdr:rowOff>
    </xdr:from>
    <xdr:to>
      <xdr:col>78</xdr:col>
      <xdr:colOff>120650</xdr:colOff>
      <xdr:row>75</xdr:row>
      <xdr:rowOff>79502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64279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23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124206</xdr:rowOff>
    </xdr:from>
    <xdr:to>
      <xdr:col>74</xdr:col>
      <xdr:colOff>31750</xdr:colOff>
      <xdr:row>75</xdr:row>
      <xdr:rowOff>54356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81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39133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89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80772</xdr:rowOff>
    </xdr:from>
    <xdr:to>
      <xdr:col>69</xdr:col>
      <xdr:colOff>142875</xdr:colOff>
      <xdr:row>75</xdr:row>
      <xdr:rowOff>10922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167149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5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7620</xdr:rowOff>
    </xdr:from>
    <xdr:to>
      <xdr:col>65</xdr:col>
      <xdr:colOff>53975</xdr:colOff>
      <xdr:row>75</xdr:row>
      <xdr:rowOff>109220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93997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静岡県川根本町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55509</xdr:rowOff>
    </xdr:from>
    <xdr:to>
      <xdr:col>29</xdr:col>
      <xdr:colOff>127000</xdr:colOff>
      <xdr:row>15</xdr:row>
      <xdr:rowOff>61034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03434"/>
          <a:ext cx="647700" cy="176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61034</xdr:rowOff>
    </xdr:from>
    <xdr:to>
      <xdr:col>26</xdr:col>
      <xdr:colOff>50800</xdr:colOff>
      <xdr:row>15</xdr:row>
      <xdr:rowOff>115372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80409"/>
          <a:ext cx="698500" cy="54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115372</xdr:rowOff>
    </xdr:from>
    <xdr:to>
      <xdr:col>22</xdr:col>
      <xdr:colOff>114300</xdr:colOff>
      <xdr:row>15</xdr:row>
      <xdr:rowOff>143688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34747"/>
          <a:ext cx="698500" cy="28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143688</xdr:rowOff>
    </xdr:from>
    <xdr:to>
      <xdr:col>18</xdr:col>
      <xdr:colOff>177800</xdr:colOff>
      <xdr:row>16</xdr:row>
      <xdr:rowOff>39492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63063"/>
          <a:ext cx="698500" cy="67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4709</xdr:rowOff>
    </xdr:from>
    <xdr:to>
      <xdr:col>29</xdr:col>
      <xdr:colOff>177800</xdr:colOff>
      <xdr:row>14</xdr:row>
      <xdr:rowOff>106309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52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21236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97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10234</xdr:rowOff>
    </xdr:from>
    <xdr:to>
      <xdr:col>26</xdr:col>
      <xdr:colOff>101600</xdr:colOff>
      <xdr:row>15</xdr:row>
      <xdr:rowOff>111834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29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122011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98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64572</xdr:rowOff>
    </xdr:from>
    <xdr:to>
      <xdr:col>22</xdr:col>
      <xdr:colOff>165100</xdr:colOff>
      <xdr:row>15</xdr:row>
      <xdr:rowOff>166172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83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4899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52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92888</xdr:rowOff>
    </xdr:from>
    <xdr:to>
      <xdr:col>19</xdr:col>
      <xdr:colOff>38100</xdr:colOff>
      <xdr:row>16</xdr:row>
      <xdr:rowOff>23038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12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33215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8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160142</xdr:rowOff>
    </xdr:from>
    <xdr:to>
      <xdr:col>15</xdr:col>
      <xdr:colOff>101600</xdr:colOff>
      <xdr:row>16</xdr:row>
      <xdr:rowOff>90292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79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100469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4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27544</xdr:rowOff>
    </xdr:from>
    <xdr:to>
      <xdr:col>29</xdr:col>
      <xdr:colOff>127000</xdr:colOff>
      <xdr:row>36</xdr:row>
      <xdr:rowOff>139779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80794"/>
          <a:ext cx="647700" cy="112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139779</xdr:rowOff>
    </xdr:from>
    <xdr:to>
      <xdr:col>26</xdr:col>
      <xdr:colOff>50800</xdr:colOff>
      <xdr:row>36</xdr:row>
      <xdr:rowOff>157709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93029"/>
          <a:ext cx="698500" cy="17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157709</xdr:rowOff>
    </xdr:from>
    <xdr:to>
      <xdr:col>22</xdr:col>
      <xdr:colOff>114300</xdr:colOff>
      <xdr:row>37</xdr:row>
      <xdr:rowOff>53429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10959"/>
          <a:ext cx="698500" cy="67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12700</xdr:rowOff>
    </xdr:from>
    <xdr:to>
      <xdr:col>18</xdr:col>
      <xdr:colOff>177800</xdr:colOff>
      <xdr:row>37</xdr:row>
      <xdr:rowOff>53429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37400"/>
          <a:ext cx="698500" cy="40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319644</xdr:rowOff>
    </xdr:from>
    <xdr:to>
      <xdr:col>29</xdr:col>
      <xdr:colOff>177800</xdr:colOff>
      <xdr:row>36</xdr:row>
      <xdr:rowOff>78344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29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291721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02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88979</xdr:rowOff>
    </xdr:from>
    <xdr:to>
      <xdr:col>26</xdr:col>
      <xdr:colOff>101600</xdr:colOff>
      <xdr:row>37</xdr:row>
      <xdr:rowOff>19129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42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3906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2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106909</xdr:rowOff>
    </xdr:from>
    <xdr:to>
      <xdr:col>22</xdr:col>
      <xdr:colOff>165100</xdr:colOff>
      <xdr:row>37</xdr:row>
      <xdr:rowOff>37059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60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21836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4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2629</xdr:rowOff>
    </xdr:from>
    <xdr:to>
      <xdr:col>19</xdr:col>
      <xdr:colOff>38100</xdr:colOff>
      <xdr:row>37</xdr:row>
      <xdr:rowOff>104229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27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89006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1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133350</xdr:rowOff>
    </xdr:from>
    <xdr:to>
      <xdr:col>15</xdr:col>
      <xdr:colOff>101600</xdr:colOff>
      <xdr:row>37</xdr:row>
      <xdr:rowOff>63500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86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48277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静岡県川根本町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5,700
5,591
496.88
8,008,351
7,602,576
297,924
4,145,653
5,002,254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8560</xdr:rowOff>
    </xdr:from>
    <xdr:to>
      <xdr:col>24</xdr:col>
      <xdr:colOff>63500</xdr:colOff>
      <xdr:row>34</xdr:row>
      <xdr:rowOff>10617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66410"/>
          <a:ext cx="838200" cy="17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10617</xdr:rowOff>
    </xdr:from>
    <xdr:to>
      <xdr:col>19</xdr:col>
      <xdr:colOff>177800</xdr:colOff>
      <xdr:row>34</xdr:row>
      <xdr:rowOff>87838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39917"/>
          <a:ext cx="889000" cy="7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87838</xdr:rowOff>
    </xdr:from>
    <xdr:to>
      <xdr:col>15</xdr:col>
      <xdr:colOff>50800</xdr:colOff>
      <xdr:row>34</xdr:row>
      <xdr:rowOff>126495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17138"/>
          <a:ext cx="889000" cy="3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126495</xdr:rowOff>
    </xdr:from>
    <xdr:to>
      <xdr:col>10</xdr:col>
      <xdr:colOff>114300</xdr:colOff>
      <xdr:row>35</xdr:row>
      <xdr:rowOff>8827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55795"/>
          <a:ext cx="889000" cy="5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129210</xdr:rowOff>
    </xdr:from>
    <xdr:to>
      <xdr:col>24</xdr:col>
      <xdr:colOff>114300</xdr:colOff>
      <xdr:row>33</xdr:row>
      <xdr:rowOff>59360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1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152087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6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131267</xdr:rowOff>
    </xdr:from>
    <xdr:to>
      <xdr:col>20</xdr:col>
      <xdr:colOff>38100</xdr:colOff>
      <xdr:row>34</xdr:row>
      <xdr:rowOff>61417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8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77944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6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37038</xdr:rowOff>
    </xdr:from>
    <xdr:to>
      <xdr:col>15</xdr:col>
      <xdr:colOff>101600</xdr:colOff>
      <xdr:row>34</xdr:row>
      <xdr:rowOff>138638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6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155165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4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75695</xdr:rowOff>
    </xdr:from>
    <xdr:to>
      <xdr:col>10</xdr:col>
      <xdr:colOff>165100</xdr:colOff>
      <xdr:row>35</xdr:row>
      <xdr:rowOff>5845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0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22372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8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129477</xdr:rowOff>
    </xdr:from>
    <xdr:to>
      <xdr:col>6</xdr:col>
      <xdr:colOff>38100</xdr:colOff>
      <xdr:row>35</xdr:row>
      <xdr:rowOff>59627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5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76154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3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10052</xdr:rowOff>
    </xdr:from>
    <xdr:to>
      <xdr:col>24</xdr:col>
      <xdr:colOff>63500</xdr:colOff>
      <xdr:row>58</xdr:row>
      <xdr:rowOff>22047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54152"/>
          <a:ext cx="838200" cy="1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22047</xdr:rowOff>
    </xdr:from>
    <xdr:to>
      <xdr:col>19</xdr:col>
      <xdr:colOff>177800</xdr:colOff>
      <xdr:row>58</xdr:row>
      <xdr:rowOff>26536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66147"/>
          <a:ext cx="889000" cy="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26536</xdr:rowOff>
    </xdr:from>
    <xdr:to>
      <xdr:col>15</xdr:col>
      <xdr:colOff>50800</xdr:colOff>
      <xdr:row>58</xdr:row>
      <xdr:rowOff>57554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70636"/>
          <a:ext cx="889000" cy="3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57554</xdr:rowOff>
    </xdr:from>
    <xdr:to>
      <xdr:col>10</xdr:col>
      <xdr:colOff>114300</xdr:colOff>
      <xdr:row>58</xdr:row>
      <xdr:rowOff>69328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01654"/>
          <a:ext cx="889000" cy="1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130702</xdr:rowOff>
    </xdr:from>
    <xdr:to>
      <xdr:col>24</xdr:col>
      <xdr:colOff>114300</xdr:colOff>
      <xdr:row>58</xdr:row>
      <xdr:rowOff>60852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153579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5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142697</xdr:rowOff>
    </xdr:from>
    <xdr:to>
      <xdr:col>20</xdr:col>
      <xdr:colOff>38100</xdr:colOff>
      <xdr:row>58</xdr:row>
      <xdr:rowOff>72847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1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89374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90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147186</xdr:rowOff>
    </xdr:from>
    <xdr:to>
      <xdr:col>15</xdr:col>
      <xdr:colOff>101600</xdr:colOff>
      <xdr:row>58</xdr:row>
      <xdr:rowOff>77336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1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93863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9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6754</xdr:rowOff>
    </xdr:from>
    <xdr:to>
      <xdr:col>10</xdr:col>
      <xdr:colOff>165100</xdr:colOff>
      <xdr:row>58</xdr:row>
      <xdr:rowOff>108354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5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124881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2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18528</xdr:rowOff>
    </xdr:from>
    <xdr:to>
      <xdr:col>6</xdr:col>
      <xdr:colOff>38100</xdr:colOff>
      <xdr:row>58</xdr:row>
      <xdr:rowOff>120128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6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136655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3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57125</xdr:rowOff>
    </xdr:from>
    <xdr:to>
      <xdr:col>24</xdr:col>
      <xdr:colOff>63500</xdr:colOff>
      <xdr:row>78</xdr:row>
      <xdr:rowOff>101295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30225"/>
          <a:ext cx="838200" cy="4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57125</xdr:rowOff>
    </xdr:from>
    <xdr:to>
      <xdr:col>19</xdr:col>
      <xdr:colOff>177800</xdr:colOff>
      <xdr:row>78</xdr:row>
      <xdr:rowOff>92126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30225"/>
          <a:ext cx="889000" cy="3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92126</xdr:rowOff>
    </xdr:from>
    <xdr:to>
      <xdr:col>15</xdr:col>
      <xdr:colOff>50800</xdr:colOff>
      <xdr:row>78</xdr:row>
      <xdr:rowOff>108713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65226"/>
          <a:ext cx="889000" cy="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71413</xdr:rowOff>
    </xdr:from>
    <xdr:to>
      <xdr:col>10</xdr:col>
      <xdr:colOff>114300</xdr:colOff>
      <xdr:row>78</xdr:row>
      <xdr:rowOff>108713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44513"/>
          <a:ext cx="8890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50495</xdr:rowOff>
    </xdr:from>
    <xdr:to>
      <xdr:col>24</xdr:col>
      <xdr:colOff>114300</xdr:colOff>
      <xdr:row>78</xdr:row>
      <xdr:rowOff>152095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136872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6325</xdr:rowOff>
    </xdr:from>
    <xdr:to>
      <xdr:col>20</xdr:col>
      <xdr:colOff>38100</xdr:colOff>
      <xdr:row>78</xdr:row>
      <xdr:rowOff>107925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7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99052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7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41326</xdr:rowOff>
    </xdr:from>
    <xdr:to>
      <xdr:col>15</xdr:col>
      <xdr:colOff>101600</xdr:colOff>
      <xdr:row>78</xdr:row>
      <xdr:rowOff>142926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134053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0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57913</xdr:rowOff>
    </xdr:from>
    <xdr:to>
      <xdr:col>10</xdr:col>
      <xdr:colOff>165100</xdr:colOff>
      <xdr:row>78</xdr:row>
      <xdr:rowOff>159513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150640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2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20613</xdr:rowOff>
    </xdr:from>
    <xdr:to>
      <xdr:col>6</xdr:col>
      <xdr:colOff>38100</xdr:colOff>
      <xdr:row>78</xdr:row>
      <xdr:rowOff>122213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113340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48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35589</xdr:rowOff>
    </xdr:from>
    <xdr:to>
      <xdr:col>24</xdr:col>
      <xdr:colOff>63500</xdr:colOff>
      <xdr:row>97</xdr:row>
      <xdr:rowOff>67135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66239"/>
          <a:ext cx="838200" cy="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67135</xdr:rowOff>
    </xdr:from>
    <xdr:to>
      <xdr:col>19</xdr:col>
      <xdr:colOff>177800</xdr:colOff>
      <xdr:row>97</xdr:row>
      <xdr:rowOff>124166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97785"/>
          <a:ext cx="889000" cy="5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84488</xdr:rowOff>
    </xdr:from>
    <xdr:to>
      <xdr:col>15</xdr:col>
      <xdr:colOff>50800</xdr:colOff>
      <xdr:row>97</xdr:row>
      <xdr:rowOff>124166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715138"/>
          <a:ext cx="889000" cy="3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84488</xdr:rowOff>
    </xdr:from>
    <xdr:to>
      <xdr:col>10</xdr:col>
      <xdr:colOff>114300</xdr:colOff>
      <xdr:row>98</xdr:row>
      <xdr:rowOff>116328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15138"/>
          <a:ext cx="889000" cy="20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156239</xdr:rowOff>
    </xdr:from>
    <xdr:to>
      <xdr:col>24</xdr:col>
      <xdr:colOff>114300</xdr:colOff>
      <xdr:row>97</xdr:row>
      <xdr:rowOff>86389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1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134666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9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16335</xdr:rowOff>
    </xdr:from>
    <xdr:to>
      <xdr:col>20</xdr:col>
      <xdr:colOff>38100</xdr:colOff>
      <xdr:row>97</xdr:row>
      <xdr:rowOff>117935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4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109062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3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73366</xdr:rowOff>
    </xdr:from>
    <xdr:to>
      <xdr:col>15</xdr:col>
      <xdr:colOff>101600</xdr:colOff>
      <xdr:row>98</xdr:row>
      <xdr:rowOff>3516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166093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9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33688</xdr:rowOff>
    </xdr:from>
    <xdr:to>
      <xdr:col>10</xdr:col>
      <xdr:colOff>165100</xdr:colOff>
      <xdr:row>97</xdr:row>
      <xdr:rowOff>135288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126415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5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65528</xdr:rowOff>
    </xdr:from>
    <xdr:to>
      <xdr:col>6</xdr:col>
      <xdr:colOff>38100</xdr:colOff>
      <xdr:row>98</xdr:row>
      <xdr:rowOff>167128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158255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68179</xdr:rowOff>
    </xdr:from>
    <xdr:to>
      <xdr:col>55</xdr:col>
      <xdr:colOff>0</xdr:colOff>
      <xdr:row>37</xdr:row>
      <xdr:rowOff>111403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40379"/>
          <a:ext cx="838200" cy="21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68179</xdr:rowOff>
    </xdr:from>
    <xdr:to>
      <xdr:col>50</xdr:col>
      <xdr:colOff>114300</xdr:colOff>
      <xdr:row>36</xdr:row>
      <xdr:rowOff>98396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40379"/>
          <a:ext cx="889000" cy="3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98396</xdr:rowOff>
    </xdr:from>
    <xdr:to>
      <xdr:col>45</xdr:col>
      <xdr:colOff>177800</xdr:colOff>
      <xdr:row>36</xdr:row>
      <xdr:rowOff>107807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70596"/>
          <a:ext cx="889000"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94159</xdr:rowOff>
    </xdr:from>
    <xdr:to>
      <xdr:col>41</xdr:col>
      <xdr:colOff>50800</xdr:colOff>
      <xdr:row>36</xdr:row>
      <xdr:rowOff>107807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23459"/>
          <a:ext cx="889000" cy="35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60603</xdr:rowOff>
    </xdr:from>
    <xdr:to>
      <xdr:col>55</xdr:col>
      <xdr:colOff>50800</xdr:colOff>
      <xdr:row>37</xdr:row>
      <xdr:rowOff>162203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146980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1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17379</xdr:rowOff>
    </xdr:from>
    <xdr:to>
      <xdr:col>50</xdr:col>
      <xdr:colOff>165100</xdr:colOff>
      <xdr:row>36</xdr:row>
      <xdr:rowOff>118979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8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110106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8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47596</xdr:rowOff>
    </xdr:from>
    <xdr:to>
      <xdr:col>46</xdr:col>
      <xdr:colOff>38100</xdr:colOff>
      <xdr:row>36</xdr:row>
      <xdr:rowOff>149196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1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140323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57007</xdr:rowOff>
    </xdr:from>
    <xdr:to>
      <xdr:col>41</xdr:col>
      <xdr:colOff>101600</xdr:colOff>
      <xdr:row>36</xdr:row>
      <xdr:rowOff>158607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2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149734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2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43359</xdr:rowOff>
    </xdr:from>
    <xdr:to>
      <xdr:col>36</xdr:col>
      <xdr:colOff>165100</xdr:colOff>
      <xdr:row>34</xdr:row>
      <xdr:rowOff>144959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7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136086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65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126693</xdr:rowOff>
    </xdr:from>
    <xdr:to>
      <xdr:col>55</xdr:col>
      <xdr:colOff>0</xdr:colOff>
      <xdr:row>58</xdr:row>
      <xdr:rowOff>51078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899343"/>
          <a:ext cx="838200" cy="9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51078</xdr:rowOff>
    </xdr:from>
    <xdr:to>
      <xdr:col>50</xdr:col>
      <xdr:colOff>114300</xdr:colOff>
      <xdr:row>59</xdr:row>
      <xdr:rowOff>4235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995178"/>
          <a:ext cx="889000" cy="12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142712</xdr:rowOff>
    </xdr:from>
    <xdr:to>
      <xdr:col>45</xdr:col>
      <xdr:colOff>177800</xdr:colOff>
      <xdr:row>59</xdr:row>
      <xdr:rowOff>4235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86812"/>
          <a:ext cx="889000" cy="3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1444</xdr:rowOff>
    </xdr:from>
    <xdr:to>
      <xdr:col>41</xdr:col>
      <xdr:colOff>50800</xdr:colOff>
      <xdr:row>58</xdr:row>
      <xdr:rowOff>142712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45544"/>
          <a:ext cx="889000" cy="14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75893</xdr:rowOff>
    </xdr:from>
    <xdr:to>
      <xdr:col>55</xdr:col>
      <xdr:colOff>50800</xdr:colOff>
      <xdr:row>58</xdr:row>
      <xdr:rowOff>6043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4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98770</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9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278</xdr:rowOff>
    </xdr:from>
    <xdr:to>
      <xdr:col>50</xdr:col>
      <xdr:colOff>165100</xdr:colOff>
      <xdr:row>58</xdr:row>
      <xdr:rowOff>101878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118405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1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124885</xdr:rowOff>
    </xdr:from>
    <xdr:to>
      <xdr:col>46</xdr:col>
      <xdr:colOff>38100</xdr:colOff>
      <xdr:row>59</xdr:row>
      <xdr:rowOff>55035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46162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6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91912</xdr:rowOff>
    </xdr:from>
    <xdr:to>
      <xdr:col>41</xdr:col>
      <xdr:colOff>101600</xdr:colOff>
      <xdr:row>59</xdr:row>
      <xdr:rowOff>22062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3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13189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1012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122094</xdr:rowOff>
    </xdr:from>
    <xdr:to>
      <xdr:col>36</xdr:col>
      <xdr:colOff>165100</xdr:colOff>
      <xdr:row>58</xdr:row>
      <xdr:rowOff>52244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9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68771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66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86333</xdr:rowOff>
    </xdr:from>
    <xdr:to>
      <xdr:col>55</xdr:col>
      <xdr:colOff>0</xdr:colOff>
      <xdr:row>78</xdr:row>
      <xdr:rowOff>67810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87983"/>
          <a:ext cx="838200" cy="15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67810</xdr:rowOff>
    </xdr:from>
    <xdr:to>
      <xdr:col>50</xdr:col>
      <xdr:colOff>114300</xdr:colOff>
      <xdr:row>78</xdr:row>
      <xdr:rowOff>88393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40910"/>
          <a:ext cx="889000" cy="2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82065</xdr:rowOff>
    </xdr:from>
    <xdr:to>
      <xdr:col>45</xdr:col>
      <xdr:colOff>177800</xdr:colOff>
      <xdr:row>78</xdr:row>
      <xdr:rowOff>88393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55165"/>
          <a:ext cx="889000" cy="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63049</xdr:rowOff>
    </xdr:from>
    <xdr:to>
      <xdr:col>41</xdr:col>
      <xdr:colOff>50800</xdr:colOff>
      <xdr:row>78</xdr:row>
      <xdr:rowOff>82065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36149"/>
          <a:ext cx="889000" cy="1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35533</xdr:rowOff>
    </xdr:from>
    <xdr:to>
      <xdr:col>55</xdr:col>
      <xdr:colOff>50800</xdr:colOff>
      <xdr:row>77</xdr:row>
      <xdr:rowOff>137133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3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58410</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8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17010</xdr:rowOff>
    </xdr:from>
    <xdr:to>
      <xdr:col>50</xdr:col>
      <xdr:colOff>165100</xdr:colOff>
      <xdr:row>78</xdr:row>
      <xdr:rowOff>118610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9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109737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8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37593</xdr:rowOff>
    </xdr:from>
    <xdr:to>
      <xdr:col>46</xdr:col>
      <xdr:colOff>38100</xdr:colOff>
      <xdr:row>78</xdr:row>
      <xdr:rowOff>139193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1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130320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0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31265</xdr:rowOff>
    </xdr:from>
    <xdr:to>
      <xdr:col>41</xdr:col>
      <xdr:colOff>101600</xdr:colOff>
      <xdr:row>78</xdr:row>
      <xdr:rowOff>132865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123992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9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12249</xdr:rowOff>
    </xdr:from>
    <xdr:to>
      <xdr:col>36</xdr:col>
      <xdr:colOff>165100</xdr:colOff>
      <xdr:row>78</xdr:row>
      <xdr:rowOff>113849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104976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7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97375</xdr:rowOff>
    </xdr:from>
    <xdr:to>
      <xdr:col>55</xdr:col>
      <xdr:colOff>0</xdr:colOff>
      <xdr:row>97</xdr:row>
      <xdr:rowOff>117301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728025"/>
          <a:ext cx="8382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117301</xdr:rowOff>
    </xdr:from>
    <xdr:to>
      <xdr:col>50</xdr:col>
      <xdr:colOff>114300</xdr:colOff>
      <xdr:row>98</xdr:row>
      <xdr:rowOff>116348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47951"/>
          <a:ext cx="889000" cy="17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105166</xdr:rowOff>
    </xdr:from>
    <xdr:to>
      <xdr:col>45</xdr:col>
      <xdr:colOff>177800</xdr:colOff>
      <xdr:row>98</xdr:row>
      <xdr:rowOff>116348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907266"/>
          <a:ext cx="8890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93512</xdr:rowOff>
    </xdr:from>
    <xdr:to>
      <xdr:col>41</xdr:col>
      <xdr:colOff>50800</xdr:colOff>
      <xdr:row>98</xdr:row>
      <xdr:rowOff>105166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95612"/>
          <a:ext cx="889000" cy="1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46575</xdr:rowOff>
    </xdr:from>
    <xdr:to>
      <xdr:col>55</xdr:col>
      <xdr:colOff>50800</xdr:colOff>
      <xdr:row>97</xdr:row>
      <xdr:rowOff>148175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67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69452</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2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66501</xdr:rowOff>
    </xdr:from>
    <xdr:to>
      <xdr:col>50</xdr:col>
      <xdr:colOff>165100</xdr:colOff>
      <xdr:row>97</xdr:row>
      <xdr:rowOff>168101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9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13178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47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65548</xdr:rowOff>
    </xdr:from>
    <xdr:to>
      <xdr:col>46</xdr:col>
      <xdr:colOff>38100</xdr:colOff>
      <xdr:row>98</xdr:row>
      <xdr:rowOff>167148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6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158275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6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54366</xdr:rowOff>
    </xdr:from>
    <xdr:to>
      <xdr:col>41</xdr:col>
      <xdr:colOff>101600</xdr:colOff>
      <xdr:row>98</xdr:row>
      <xdr:rowOff>155966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5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147093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4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42712</xdr:rowOff>
    </xdr:from>
    <xdr:to>
      <xdr:col>36</xdr:col>
      <xdr:colOff>165100</xdr:colOff>
      <xdr:row>98</xdr:row>
      <xdr:rowOff>144312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135439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3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3189</xdr:rowOff>
    </xdr:from>
    <xdr:to>
      <xdr:col>85</xdr:col>
      <xdr:colOff>127000</xdr:colOff>
      <xdr:row>33</xdr:row>
      <xdr:rowOff>18423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5146689"/>
          <a:ext cx="838200" cy="52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18423</xdr:rowOff>
    </xdr:from>
    <xdr:to>
      <xdr:col>81</xdr:col>
      <xdr:colOff>50800</xdr:colOff>
      <xdr:row>36</xdr:row>
      <xdr:rowOff>91730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5676273"/>
          <a:ext cx="889000" cy="58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91730</xdr:rowOff>
    </xdr:from>
    <xdr:to>
      <xdr:col>76</xdr:col>
      <xdr:colOff>114300</xdr:colOff>
      <xdr:row>37</xdr:row>
      <xdr:rowOff>147847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263930"/>
          <a:ext cx="889000" cy="22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5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147847</xdr:rowOff>
    </xdr:from>
    <xdr:to>
      <xdr:col>71</xdr:col>
      <xdr:colOff>177800</xdr:colOff>
      <xdr:row>38</xdr:row>
      <xdr:rowOff>13504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491497"/>
          <a:ext cx="889000" cy="3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123839</xdr:rowOff>
    </xdr:from>
    <xdr:to>
      <xdr:col>85</xdr:col>
      <xdr:colOff>177800</xdr:colOff>
      <xdr:row>30</xdr:row>
      <xdr:rowOff>53989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509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76866</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04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139073</xdr:rowOff>
    </xdr:from>
    <xdr:to>
      <xdr:col>81</xdr:col>
      <xdr:colOff>101600</xdr:colOff>
      <xdr:row>33</xdr:row>
      <xdr:rowOff>69223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562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85750</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540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40930</xdr:rowOff>
    </xdr:from>
    <xdr:to>
      <xdr:col>76</xdr:col>
      <xdr:colOff>165100</xdr:colOff>
      <xdr:row>36</xdr:row>
      <xdr:rowOff>142530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2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159057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598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97047</xdr:rowOff>
    </xdr:from>
    <xdr:to>
      <xdr:col>72</xdr:col>
      <xdr:colOff>38100</xdr:colOff>
      <xdr:row>38</xdr:row>
      <xdr:rowOff>27197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43724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2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134154</xdr:rowOff>
    </xdr:from>
    <xdr:to>
      <xdr:col>67</xdr:col>
      <xdr:colOff>101600</xdr:colOff>
      <xdr:row>38</xdr:row>
      <xdr:rowOff>64304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7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80831</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25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169012</xdr:rowOff>
    </xdr:from>
    <xdr:to>
      <xdr:col>85</xdr:col>
      <xdr:colOff>127000</xdr:colOff>
      <xdr:row>75</xdr:row>
      <xdr:rowOff>14993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856312"/>
          <a:ext cx="838200" cy="1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14993</xdr:rowOff>
    </xdr:from>
    <xdr:to>
      <xdr:col>81</xdr:col>
      <xdr:colOff>50800</xdr:colOff>
      <xdr:row>75</xdr:row>
      <xdr:rowOff>22857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873743"/>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22857</xdr:rowOff>
    </xdr:from>
    <xdr:to>
      <xdr:col>76</xdr:col>
      <xdr:colOff>114300</xdr:colOff>
      <xdr:row>75</xdr:row>
      <xdr:rowOff>38739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881607"/>
          <a:ext cx="889000" cy="1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17897</xdr:rowOff>
    </xdr:from>
    <xdr:to>
      <xdr:col>71</xdr:col>
      <xdr:colOff>177800</xdr:colOff>
      <xdr:row>75</xdr:row>
      <xdr:rowOff>38739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876647"/>
          <a:ext cx="889000" cy="2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118212</xdr:rowOff>
    </xdr:from>
    <xdr:to>
      <xdr:col>85</xdr:col>
      <xdr:colOff>177800</xdr:colOff>
      <xdr:row>75</xdr:row>
      <xdr:rowOff>48362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80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141089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65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135643</xdr:rowOff>
    </xdr:from>
    <xdr:to>
      <xdr:col>81</xdr:col>
      <xdr:colOff>101600</xdr:colOff>
      <xdr:row>75</xdr:row>
      <xdr:rowOff>65793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82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82320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59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143507</xdr:rowOff>
    </xdr:from>
    <xdr:to>
      <xdr:col>76</xdr:col>
      <xdr:colOff>165100</xdr:colOff>
      <xdr:row>75</xdr:row>
      <xdr:rowOff>73657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83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90184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6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159389</xdr:rowOff>
    </xdr:from>
    <xdr:to>
      <xdr:col>72</xdr:col>
      <xdr:colOff>38100</xdr:colOff>
      <xdr:row>75</xdr:row>
      <xdr:rowOff>89539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84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106066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2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138547</xdr:rowOff>
    </xdr:from>
    <xdr:to>
      <xdr:col>67</xdr:col>
      <xdr:colOff>101600</xdr:colOff>
      <xdr:row>75</xdr:row>
      <xdr:rowOff>68697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82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85224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0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60785</xdr:rowOff>
    </xdr:from>
    <xdr:to>
      <xdr:col>85</xdr:col>
      <xdr:colOff>127000</xdr:colOff>
      <xdr:row>99</xdr:row>
      <xdr:rowOff>81600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34335"/>
          <a:ext cx="838200" cy="2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81600</xdr:rowOff>
    </xdr:from>
    <xdr:to>
      <xdr:col>81</xdr:col>
      <xdr:colOff>50800</xdr:colOff>
      <xdr:row>99</xdr:row>
      <xdr:rowOff>85585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55150"/>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65469</xdr:rowOff>
    </xdr:from>
    <xdr:to>
      <xdr:col>76</xdr:col>
      <xdr:colOff>114300</xdr:colOff>
      <xdr:row>99</xdr:row>
      <xdr:rowOff>85585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39019"/>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65469</xdr:rowOff>
    </xdr:from>
    <xdr:to>
      <xdr:col>71</xdr:col>
      <xdr:colOff>177800</xdr:colOff>
      <xdr:row>99</xdr:row>
      <xdr:rowOff>79561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39019"/>
          <a:ext cx="889000" cy="1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9985</xdr:rowOff>
    </xdr:from>
    <xdr:to>
      <xdr:col>85</xdr:col>
      <xdr:colOff>177800</xdr:colOff>
      <xdr:row>99</xdr:row>
      <xdr:rowOff>111585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8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30800</xdr:rowOff>
    </xdr:from>
    <xdr:to>
      <xdr:col>81</xdr:col>
      <xdr:colOff>101600</xdr:colOff>
      <xdr:row>99</xdr:row>
      <xdr:rowOff>132400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700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123527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9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34785</xdr:rowOff>
    </xdr:from>
    <xdr:to>
      <xdr:col>76</xdr:col>
      <xdr:colOff>165100</xdr:colOff>
      <xdr:row>99</xdr:row>
      <xdr:rowOff>136385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700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127512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10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14669</xdr:rowOff>
    </xdr:from>
    <xdr:to>
      <xdr:col>72</xdr:col>
      <xdr:colOff>38100</xdr:colOff>
      <xdr:row>99</xdr:row>
      <xdr:rowOff>116269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8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107396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8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28761</xdr:rowOff>
    </xdr:from>
    <xdr:to>
      <xdr:col>67</xdr:col>
      <xdr:colOff>101600</xdr:colOff>
      <xdr:row>99</xdr:row>
      <xdr:rowOff>130361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70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121488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9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42450</xdr:rowOff>
    </xdr:from>
    <xdr:to>
      <xdr:col>116</xdr:col>
      <xdr:colOff>63500</xdr:colOff>
      <xdr:row>59</xdr:row>
      <xdr:rowOff>42507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8000"/>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42507</xdr:rowOff>
    </xdr:from>
    <xdr:to>
      <xdr:col>111</xdr:col>
      <xdr:colOff>177800</xdr:colOff>
      <xdr:row>59</xdr:row>
      <xdr:rowOff>42564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8057"/>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38964</xdr:rowOff>
    </xdr:from>
    <xdr:to>
      <xdr:col>107</xdr:col>
      <xdr:colOff>50800</xdr:colOff>
      <xdr:row>59</xdr:row>
      <xdr:rowOff>42564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4514"/>
          <a:ext cx="8890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38964</xdr:rowOff>
    </xdr:from>
    <xdr:to>
      <xdr:col>102</xdr:col>
      <xdr:colOff>114300</xdr:colOff>
      <xdr:row>59</xdr:row>
      <xdr:rowOff>41631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451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163100</xdr:rowOff>
    </xdr:from>
    <xdr:to>
      <xdr:col>116</xdr:col>
      <xdr:colOff>114300</xdr:colOff>
      <xdr:row>59</xdr:row>
      <xdr:rowOff>93250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85368</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163157</xdr:rowOff>
    </xdr:from>
    <xdr:to>
      <xdr:col>112</xdr:col>
      <xdr:colOff>38100</xdr:colOff>
      <xdr:row>59</xdr:row>
      <xdr:rowOff>93307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84434</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9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163214</xdr:rowOff>
    </xdr:from>
    <xdr:to>
      <xdr:col>107</xdr:col>
      <xdr:colOff>101600</xdr:colOff>
      <xdr:row>59</xdr:row>
      <xdr:rowOff>93364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84491</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0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159614</xdr:rowOff>
    </xdr:from>
    <xdr:to>
      <xdr:col>102</xdr:col>
      <xdr:colOff>165100</xdr:colOff>
      <xdr:row>59</xdr:row>
      <xdr:rowOff>89764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80891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162281</xdr:rowOff>
    </xdr:from>
    <xdr:to>
      <xdr:col>98</xdr:col>
      <xdr:colOff>38100</xdr:colOff>
      <xdr:row>59</xdr:row>
      <xdr:rowOff>92431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83558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9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142656</xdr:rowOff>
    </xdr:from>
    <xdr:to>
      <xdr:col>116</xdr:col>
      <xdr:colOff>63500</xdr:colOff>
      <xdr:row>73</xdr:row>
      <xdr:rowOff>117738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487056"/>
          <a:ext cx="838200" cy="14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117738</xdr:rowOff>
    </xdr:from>
    <xdr:to>
      <xdr:col>111</xdr:col>
      <xdr:colOff>177800</xdr:colOff>
      <xdr:row>73</xdr:row>
      <xdr:rowOff>143733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633588"/>
          <a:ext cx="889000" cy="2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140712</xdr:rowOff>
    </xdr:from>
    <xdr:to>
      <xdr:col>107</xdr:col>
      <xdr:colOff>50800</xdr:colOff>
      <xdr:row>73</xdr:row>
      <xdr:rowOff>143733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656562"/>
          <a:ext cx="889000" cy="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140712</xdr:rowOff>
    </xdr:from>
    <xdr:to>
      <xdr:col>102</xdr:col>
      <xdr:colOff>114300</xdr:colOff>
      <xdr:row>74</xdr:row>
      <xdr:rowOff>75333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656562"/>
          <a:ext cx="889000" cy="10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91856</xdr:rowOff>
    </xdr:from>
    <xdr:to>
      <xdr:col>116</xdr:col>
      <xdr:colOff>114300</xdr:colOff>
      <xdr:row>73</xdr:row>
      <xdr:rowOff>22006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43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114733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28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66938</xdr:rowOff>
    </xdr:from>
    <xdr:to>
      <xdr:col>112</xdr:col>
      <xdr:colOff>38100</xdr:colOff>
      <xdr:row>73</xdr:row>
      <xdr:rowOff>168538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58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13615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35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92933</xdr:rowOff>
    </xdr:from>
    <xdr:to>
      <xdr:col>107</xdr:col>
      <xdr:colOff>101600</xdr:colOff>
      <xdr:row>74</xdr:row>
      <xdr:rowOff>23083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0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39610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38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89912</xdr:rowOff>
    </xdr:from>
    <xdr:to>
      <xdr:col>102</xdr:col>
      <xdr:colOff>165100</xdr:colOff>
      <xdr:row>74</xdr:row>
      <xdr:rowOff>20062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0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36589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38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24533</xdr:rowOff>
    </xdr:from>
    <xdr:to>
      <xdr:col>98</xdr:col>
      <xdr:colOff>38100</xdr:colOff>
      <xdr:row>74</xdr:row>
      <xdr:rowOff>126133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1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142660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48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人件費</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給与改定</a:t>
          </a:r>
          <a:r>
            <a:rPr kumimoji="1" lang="ja-JP" altLang="en-US" sz="1100" b="0" i="0" baseline="0">
              <a:solidFill>
                <a:schemeClr val="dk1"/>
              </a:solidFill>
              <a:effectLst/>
              <a:latin typeface="+mn-lt"/>
              <a:ea typeface="+mn-ea"/>
              <a:cs typeface="+mn-cs"/>
            </a:rPr>
            <a:t>によって</a:t>
          </a:r>
          <a:r>
            <a:rPr kumimoji="1" lang="ja-JP" altLang="ja-JP" sz="1100" b="0" i="0" baseline="0">
              <a:solidFill>
                <a:schemeClr val="dk1"/>
              </a:solidFill>
              <a:effectLst/>
              <a:latin typeface="+mn-lt"/>
              <a:ea typeface="+mn-ea"/>
              <a:cs typeface="+mn-cs"/>
            </a:rPr>
            <a:t>高騰し</a:t>
          </a:r>
          <a:r>
            <a:rPr kumimoji="1" lang="ja-JP" altLang="en-US" sz="1100" b="0" i="0" baseline="0">
              <a:solidFill>
                <a:schemeClr val="dk1"/>
              </a:solidFill>
              <a:effectLst/>
              <a:latin typeface="+mn-lt"/>
              <a:ea typeface="+mn-ea"/>
              <a:cs typeface="+mn-cs"/>
            </a:rPr>
            <a:t>ている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物件費は、</a:t>
          </a:r>
          <a:r>
            <a:rPr kumimoji="1" lang="ja-JP" altLang="ja-JP" sz="1100" b="0" i="0" baseline="0">
              <a:solidFill>
                <a:schemeClr val="dk1"/>
              </a:solidFill>
              <a:effectLst/>
              <a:latin typeface="+mn-lt"/>
              <a:ea typeface="+mn-ea"/>
              <a:cs typeface="+mn-cs"/>
            </a:rPr>
            <a:t>指定管理</a:t>
          </a:r>
          <a:r>
            <a:rPr kumimoji="1" lang="ja-JP" altLang="en-US" sz="1100" b="0" i="0" baseline="0">
              <a:solidFill>
                <a:schemeClr val="dk1"/>
              </a:solidFill>
              <a:effectLst/>
              <a:latin typeface="+mn-lt"/>
              <a:ea typeface="+mn-ea"/>
              <a:cs typeface="+mn-cs"/>
            </a:rPr>
            <a:t>料</a:t>
          </a:r>
          <a:r>
            <a:rPr kumimoji="1" lang="ja-JP" altLang="ja-JP" sz="1100" b="0" i="0" baseline="0">
              <a:solidFill>
                <a:schemeClr val="dk1"/>
              </a:solidFill>
              <a:effectLst/>
              <a:latin typeface="+mn-lt"/>
              <a:ea typeface="+mn-ea"/>
              <a:cs typeface="+mn-cs"/>
            </a:rPr>
            <a:t>のほか、高校寄宿舎や公設の学習塾の管理運営委託など、当町特有の事情によって</a:t>
          </a:r>
          <a:r>
            <a:rPr kumimoji="1" lang="ja-JP" altLang="en-US" sz="1100" b="0" i="0" baseline="0">
              <a:solidFill>
                <a:schemeClr val="dk1"/>
              </a:solidFill>
              <a:effectLst/>
              <a:latin typeface="+mn-lt"/>
              <a:ea typeface="+mn-ea"/>
              <a:cs typeface="+mn-cs"/>
            </a:rPr>
            <a:t>高止まりが続く</a:t>
          </a:r>
          <a:r>
            <a:rPr kumimoji="1" lang="ja-JP" altLang="ja-JP" sz="1100" b="0" i="0" baseline="0">
              <a:solidFill>
                <a:schemeClr val="dk1"/>
              </a:solidFill>
              <a:effectLst/>
              <a:latin typeface="+mn-lt"/>
              <a:ea typeface="+mn-ea"/>
              <a:cs typeface="+mn-cs"/>
            </a:rPr>
            <a:t>一方、人口減少</a:t>
          </a:r>
          <a:r>
            <a:rPr kumimoji="1" lang="ja-JP" altLang="en-US" sz="1100" b="0" i="0" baseline="0">
              <a:solidFill>
                <a:schemeClr val="dk1"/>
              </a:solidFill>
              <a:effectLst/>
              <a:latin typeface="+mn-lt"/>
              <a:ea typeface="+mn-ea"/>
              <a:cs typeface="+mn-cs"/>
            </a:rPr>
            <a:t>によって住民</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人当たりの</a:t>
          </a:r>
          <a:r>
            <a:rPr kumimoji="1" lang="ja-JP" altLang="en-US" sz="1100" b="0" i="0" baseline="0">
              <a:solidFill>
                <a:schemeClr val="dk1"/>
              </a:solidFill>
              <a:effectLst/>
              <a:latin typeface="+mn-lt"/>
              <a:ea typeface="+mn-ea"/>
              <a:cs typeface="+mn-cs"/>
            </a:rPr>
            <a:t>コスト</a:t>
          </a:r>
          <a:r>
            <a:rPr kumimoji="1" lang="ja-JP" altLang="ja-JP" sz="1100" b="0" i="0" baseline="0">
              <a:solidFill>
                <a:schemeClr val="dk1"/>
              </a:solidFill>
              <a:effectLst/>
              <a:latin typeface="+mn-lt"/>
              <a:ea typeface="+mn-ea"/>
              <a:cs typeface="+mn-cs"/>
            </a:rPr>
            <a:t>は増加し、類似団体平均を大きく上回</a:t>
          </a:r>
          <a:r>
            <a:rPr kumimoji="1" lang="ja-JP" altLang="en-US" sz="1100" b="0" i="0" baseline="0">
              <a:solidFill>
                <a:schemeClr val="dk1"/>
              </a:solidFill>
              <a:effectLst/>
              <a:latin typeface="+mn-lt"/>
              <a:ea typeface="+mn-ea"/>
              <a:cs typeface="+mn-cs"/>
            </a:rPr>
            <a:t>っている</a:t>
          </a:r>
          <a:r>
            <a:rPr kumimoji="1" lang="ja-JP" altLang="ja-JP" sz="1100" b="0" i="0" baseline="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扶助費は、支給対象者の減少に伴い、老人保護措置費、保育園・幼稚園への給付費が減少傾向にあり、類似団体平均を下回る状況となっている。</a:t>
          </a:r>
          <a:r>
            <a:rPr kumimoji="1" lang="ja-JP" altLang="en-US" sz="1100" b="0" i="0" baseline="0">
              <a:solidFill>
                <a:schemeClr val="dk1"/>
              </a:solidFill>
              <a:effectLst/>
              <a:latin typeface="+mn-lt"/>
              <a:ea typeface="+mn-ea"/>
              <a:cs typeface="+mn-cs"/>
            </a:rPr>
            <a:t>補助費等は、</a:t>
          </a:r>
          <a:r>
            <a:rPr kumimoji="1" lang="ja-JP" altLang="ja-JP" sz="1100" b="0" i="0" baseline="0">
              <a:solidFill>
                <a:schemeClr val="dk1"/>
              </a:solidFill>
              <a:effectLst/>
              <a:latin typeface="+mn-lt"/>
              <a:ea typeface="+mn-ea"/>
              <a:cs typeface="+mn-cs"/>
            </a:rPr>
            <a:t>過年災害（</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台風）により被災した鉄道の代行バス運行補助の終了に伴い、前年度から大幅に減少した。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普通建設事業費は、</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年度から大規模事業に着手したことで決算額が大幅に増加し、</a:t>
          </a:r>
          <a:r>
            <a:rPr kumimoji="1" lang="ja-JP" altLang="ja-JP" sz="1100" b="0" i="0" baseline="0">
              <a:solidFill>
                <a:schemeClr val="dk1"/>
              </a:solidFill>
              <a:effectLst/>
              <a:latin typeface="+mn-lt"/>
              <a:ea typeface="+mn-ea"/>
              <a:cs typeface="+mn-cs"/>
            </a:rPr>
            <a:t>類似団体平均を上回る状況となった。</a:t>
          </a:r>
          <a:r>
            <a:rPr kumimoji="1" lang="ja-JP" altLang="en-US" sz="1100" b="0" i="0" baseline="0">
              <a:solidFill>
                <a:schemeClr val="dk1"/>
              </a:solidFill>
              <a:effectLst/>
              <a:latin typeface="+mn-lt"/>
              <a:ea typeface="+mn-ea"/>
              <a:cs typeface="+mn-cs"/>
            </a:rPr>
            <a:t>今後数年間は大規模事業が予定されており、この状況はしばらく続くと見込まれる。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災害復旧</a:t>
          </a:r>
          <a:r>
            <a:rPr kumimoji="1" lang="ja-JP" altLang="en-US" sz="1100" b="0" i="0" baseline="0">
              <a:solidFill>
                <a:schemeClr val="dk1"/>
              </a:solidFill>
              <a:effectLst/>
              <a:latin typeface="+mn-lt"/>
              <a:ea typeface="+mn-ea"/>
              <a:cs typeface="+mn-cs"/>
            </a:rPr>
            <a:t>事業費</a:t>
          </a:r>
          <a:r>
            <a:rPr kumimoji="1" lang="ja-JP" altLang="ja-JP" sz="1100" b="0" i="0" baseline="0">
              <a:solidFill>
                <a:schemeClr val="dk1"/>
              </a:solidFill>
              <a:effectLst/>
              <a:latin typeface="+mn-lt"/>
              <a:ea typeface="+mn-ea"/>
              <a:cs typeface="+mn-cs"/>
            </a:rPr>
            <a:t>は過年災害（</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台風）に伴う復旧工事によって大きく伸びてい</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が、</a:t>
          </a:r>
          <a:r>
            <a:rPr kumimoji="1" lang="en-US" altLang="ja-JP" sz="1100" b="0" i="0" baseline="0">
              <a:solidFill>
                <a:schemeClr val="dk1"/>
              </a:solidFill>
              <a:effectLst/>
              <a:latin typeface="+mn-lt"/>
              <a:ea typeface="+mn-ea"/>
              <a:cs typeface="+mn-cs"/>
            </a:rPr>
            <a:t>R7</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にて完了見込のため、</a:t>
          </a:r>
          <a:r>
            <a:rPr kumimoji="1" lang="ja-JP" altLang="ja-JP" sz="1100" b="0" i="0" baseline="0">
              <a:solidFill>
                <a:schemeClr val="dk1"/>
              </a:solidFill>
              <a:effectLst/>
              <a:latin typeface="+mn-lt"/>
              <a:ea typeface="+mn-ea"/>
              <a:cs typeface="+mn-cs"/>
            </a:rPr>
            <a:t>以降は減少すると見込んでいる。公債費は、横ばい傾向にあ</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が、</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年度</a:t>
          </a:r>
          <a:r>
            <a:rPr kumimoji="1" lang="ja-JP" altLang="ja-JP" sz="1100" b="0" i="0" baseline="0">
              <a:solidFill>
                <a:schemeClr val="dk1"/>
              </a:solidFill>
              <a:effectLst/>
              <a:latin typeface="+mn-lt"/>
              <a:ea typeface="+mn-ea"/>
              <a:cs typeface="+mn-cs"/>
            </a:rPr>
            <a:t>からの大規模事業</a:t>
          </a:r>
          <a:r>
            <a:rPr kumimoji="1" lang="ja-JP" altLang="en-US" sz="1100" b="0" i="0" baseline="0">
              <a:solidFill>
                <a:schemeClr val="dk1"/>
              </a:solidFill>
              <a:effectLst/>
              <a:latin typeface="+mn-lt"/>
              <a:ea typeface="+mn-ea"/>
              <a:cs typeface="+mn-cs"/>
            </a:rPr>
            <a:t>の元金償還が開始される</a:t>
          </a:r>
          <a:r>
            <a:rPr kumimoji="1" lang="en-US" altLang="ja-JP" sz="1100" b="0" i="0" baseline="0">
              <a:solidFill>
                <a:schemeClr val="dk1"/>
              </a:solidFill>
              <a:effectLst/>
              <a:latin typeface="+mn-lt"/>
              <a:ea typeface="+mn-ea"/>
              <a:cs typeface="+mn-cs"/>
            </a:rPr>
            <a:t>R7</a:t>
          </a:r>
          <a:r>
            <a:rPr kumimoji="1" lang="ja-JP" altLang="en-US" sz="1100" b="0" i="0" baseline="0">
              <a:solidFill>
                <a:schemeClr val="dk1"/>
              </a:solidFill>
              <a:effectLst/>
              <a:latin typeface="+mn-lt"/>
              <a:ea typeface="+mn-ea"/>
              <a:cs typeface="+mn-cs"/>
            </a:rPr>
            <a:t>年度から大幅に</a:t>
          </a:r>
          <a:r>
            <a:rPr kumimoji="1" lang="ja-JP" altLang="ja-JP" sz="1100" b="0" i="0" baseline="0">
              <a:solidFill>
                <a:schemeClr val="dk1"/>
              </a:solidFill>
              <a:effectLst/>
              <a:latin typeface="+mn-lt"/>
              <a:ea typeface="+mn-ea"/>
              <a:cs typeface="+mn-cs"/>
            </a:rPr>
            <a:t>増加していくことが見込まれる。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積立金は、対象となる特定財源収入や経常一般財源収入の減少</a:t>
          </a:r>
          <a:r>
            <a:rPr kumimoji="1" lang="ja-JP" altLang="en-US" sz="1100" b="0" i="0" baseline="0">
              <a:solidFill>
                <a:schemeClr val="dk1"/>
              </a:solidFill>
              <a:effectLst/>
              <a:latin typeface="+mn-lt"/>
              <a:ea typeface="+mn-ea"/>
              <a:cs typeface="+mn-cs"/>
            </a:rPr>
            <a:t>によって、</a:t>
          </a:r>
          <a:r>
            <a:rPr kumimoji="1" lang="ja-JP" altLang="ja-JP" sz="1100" b="0" i="0" baseline="0">
              <a:solidFill>
                <a:schemeClr val="dk1"/>
              </a:solidFill>
              <a:effectLst/>
              <a:latin typeface="+mn-lt"/>
              <a:ea typeface="+mn-ea"/>
              <a:cs typeface="+mn-cs"/>
            </a:rPr>
            <a:t>類似団体平均を大きく下回る状況となっている。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静岡県川根本町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5,700
5,591
496.88
8,008,351
7,602,576
297,924
4,145,653
5,002,254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17018</xdr:rowOff>
    </xdr:from>
    <xdr:to>
      <xdr:col>24</xdr:col>
      <xdr:colOff>63500</xdr:colOff>
      <xdr:row>35</xdr:row>
      <xdr:rowOff>64262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7768"/>
          <a:ext cx="8382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64262</xdr:rowOff>
    </xdr:from>
    <xdr:to>
      <xdr:col>19</xdr:col>
      <xdr:colOff>177800</xdr:colOff>
      <xdr:row>35</xdr:row>
      <xdr:rowOff>89789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5012"/>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89789</xdr:rowOff>
    </xdr:from>
    <xdr:to>
      <xdr:col>15</xdr:col>
      <xdr:colOff>50800</xdr:colOff>
      <xdr:row>35</xdr:row>
      <xdr:rowOff>128397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90539"/>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128397</xdr:rowOff>
    </xdr:from>
    <xdr:to>
      <xdr:col>10</xdr:col>
      <xdr:colOff>114300</xdr:colOff>
      <xdr:row>35</xdr:row>
      <xdr:rowOff>133604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29147"/>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137668</xdr:rowOff>
    </xdr:from>
    <xdr:to>
      <xdr:col>24</xdr:col>
      <xdr:colOff>114300</xdr:colOff>
      <xdr:row>35</xdr:row>
      <xdr:rowOff>67818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160545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13462</xdr:rowOff>
    </xdr:from>
    <xdr:to>
      <xdr:col>20</xdr:col>
      <xdr:colOff>38100</xdr:colOff>
      <xdr:row>35</xdr:row>
      <xdr:rowOff>115062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131589</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8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38989</xdr:rowOff>
    </xdr:from>
    <xdr:to>
      <xdr:col>15</xdr:col>
      <xdr:colOff>101600</xdr:colOff>
      <xdr:row>35</xdr:row>
      <xdr:rowOff>140589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157116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1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77597</xdr:rowOff>
    </xdr:from>
    <xdr:to>
      <xdr:col>10</xdr:col>
      <xdr:colOff>165100</xdr:colOff>
      <xdr:row>36</xdr:row>
      <xdr:rowOff>7747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24274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5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82804</xdr:rowOff>
    </xdr:from>
    <xdr:to>
      <xdr:col>6</xdr:col>
      <xdr:colOff>38100</xdr:colOff>
      <xdr:row>36</xdr:row>
      <xdr:rowOff>12954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29481</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85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33886</xdr:rowOff>
    </xdr:from>
    <xdr:to>
      <xdr:col>24</xdr:col>
      <xdr:colOff>63500</xdr:colOff>
      <xdr:row>58</xdr:row>
      <xdr:rowOff>59070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77986"/>
          <a:ext cx="8382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59070</xdr:rowOff>
    </xdr:from>
    <xdr:to>
      <xdr:col>19</xdr:col>
      <xdr:colOff>177800</xdr:colOff>
      <xdr:row>58</xdr:row>
      <xdr:rowOff>66819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03170"/>
          <a:ext cx="889000" cy="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47314</xdr:rowOff>
    </xdr:from>
    <xdr:to>
      <xdr:col>15</xdr:col>
      <xdr:colOff>50800</xdr:colOff>
      <xdr:row>58</xdr:row>
      <xdr:rowOff>66819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91414"/>
          <a:ext cx="889000" cy="1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22256</xdr:rowOff>
    </xdr:from>
    <xdr:to>
      <xdr:col>10</xdr:col>
      <xdr:colOff>114300</xdr:colOff>
      <xdr:row>58</xdr:row>
      <xdr:rowOff>47314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66356"/>
          <a:ext cx="889000" cy="2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154536</xdr:rowOff>
    </xdr:from>
    <xdr:to>
      <xdr:col>24</xdr:col>
      <xdr:colOff>114300</xdr:colOff>
      <xdr:row>58</xdr:row>
      <xdr:rowOff>84686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2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8270</xdr:rowOff>
    </xdr:from>
    <xdr:to>
      <xdr:col>20</xdr:col>
      <xdr:colOff>38100</xdr:colOff>
      <xdr:row>58</xdr:row>
      <xdr:rowOff>109870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100997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4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16019</xdr:rowOff>
    </xdr:from>
    <xdr:to>
      <xdr:col>15</xdr:col>
      <xdr:colOff>101600</xdr:colOff>
      <xdr:row>58</xdr:row>
      <xdr:rowOff>117619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6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108746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5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167964</xdr:rowOff>
    </xdr:from>
    <xdr:to>
      <xdr:col>10</xdr:col>
      <xdr:colOff>165100</xdr:colOff>
      <xdr:row>58</xdr:row>
      <xdr:rowOff>98114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114641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1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142906</xdr:rowOff>
    </xdr:from>
    <xdr:to>
      <xdr:col>6</xdr:col>
      <xdr:colOff>38100</xdr:colOff>
      <xdr:row>58</xdr:row>
      <xdr:rowOff>73056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64183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0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116718</xdr:rowOff>
    </xdr:from>
    <xdr:to>
      <xdr:col>24</xdr:col>
      <xdr:colOff>63500</xdr:colOff>
      <xdr:row>76</xdr:row>
      <xdr:rowOff>52307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75468"/>
          <a:ext cx="838200" cy="10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52307</xdr:rowOff>
    </xdr:from>
    <xdr:to>
      <xdr:col>19</xdr:col>
      <xdr:colOff>177800</xdr:colOff>
      <xdr:row>76</xdr:row>
      <xdr:rowOff>110417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82507"/>
          <a:ext cx="889000" cy="5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110417</xdr:rowOff>
    </xdr:from>
    <xdr:to>
      <xdr:col>15</xdr:col>
      <xdr:colOff>50800</xdr:colOff>
      <xdr:row>77</xdr:row>
      <xdr:rowOff>11303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40617"/>
          <a:ext cx="889000" cy="7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11303</xdr:rowOff>
    </xdr:from>
    <xdr:to>
      <xdr:col>10</xdr:col>
      <xdr:colOff>114300</xdr:colOff>
      <xdr:row>77</xdr:row>
      <xdr:rowOff>163771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12953"/>
          <a:ext cx="889000" cy="15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65918</xdr:rowOff>
    </xdr:from>
    <xdr:to>
      <xdr:col>24</xdr:col>
      <xdr:colOff>114300</xdr:colOff>
      <xdr:row>75</xdr:row>
      <xdr:rowOff>167518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2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88795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7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1507</xdr:rowOff>
    </xdr:from>
    <xdr:to>
      <xdr:col>20</xdr:col>
      <xdr:colOff>38100</xdr:colOff>
      <xdr:row>76</xdr:row>
      <xdr:rowOff>103107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119633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0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59617</xdr:rowOff>
    </xdr:from>
    <xdr:to>
      <xdr:col>15</xdr:col>
      <xdr:colOff>101600</xdr:colOff>
      <xdr:row>76</xdr:row>
      <xdr:rowOff>161217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8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6294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6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131953</xdr:rowOff>
    </xdr:from>
    <xdr:to>
      <xdr:col>10</xdr:col>
      <xdr:colOff>165100</xdr:colOff>
      <xdr:row>77</xdr:row>
      <xdr:rowOff>62103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6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3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112971</xdr:rowOff>
    </xdr:from>
    <xdr:to>
      <xdr:col>6</xdr:col>
      <xdr:colOff>38100</xdr:colOff>
      <xdr:row>78</xdr:row>
      <xdr:rowOff>43121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1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59648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8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114458</xdr:rowOff>
    </xdr:from>
    <xdr:to>
      <xdr:col>24</xdr:col>
      <xdr:colOff>63500</xdr:colOff>
      <xdr:row>95</xdr:row>
      <xdr:rowOff>77919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059308"/>
          <a:ext cx="838200" cy="30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77919</xdr:rowOff>
    </xdr:from>
    <xdr:to>
      <xdr:col>19</xdr:col>
      <xdr:colOff>177800</xdr:colOff>
      <xdr:row>95</xdr:row>
      <xdr:rowOff>142644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365669"/>
          <a:ext cx="889000" cy="6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142644</xdr:rowOff>
    </xdr:from>
    <xdr:to>
      <xdr:col>15</xdr:col>
      <xdr:colOff>50800</xdr:colOff>
      <xdr:row>96</xdr:row>
      <xdr:rowOff>19428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430394"/>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19428</xdr:rowOff>
    </xdr:from>
    <xdr:to>
      <xdr:col>10</xdr:col>
      <xdr:colOff>114300</xdr:colOff>
      <xdr:row>96</xdr:row>
      <xdr:rowOff>85841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478628"/>
          <a:ext cx="889000" cy="6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63658</xdr:rowOff>
    </xdr:from>
    <xdr:to>
      <xdr:col>24</xdr:col>
      <xdr:colOff>114300</xdr:colOff>
      <xdr:row>93</xdr:row>
      <xdr:rowOff>165258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00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86535</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585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27119</xdr:rowOff>
    </xdr:from>
    <xdr:to>
      <xdr:col>20</xdr:col>
      <xdr:colOff>38100</xdr:colOff>
      <xdr:row>95</xdr:row>
      <xdr:rowOff>128719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31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145246</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09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91844</xdr:rowOff>
    </xdr:from>
    <xdr:to>
      <xdr:col>15</xdr:col>
      <xdr:colOff>101600</xdr:colOff>
      <xdr:row>96</xdr:row>
      <xdr:rowOff>21994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37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38521</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154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140078</xdr:rowOff>
    </xdr:from>
    <xdr:to>
      <xdr:col>10</xdr:col>
      <xdr:colOff>165100</xdr:colOff>
      <xdr:row>96</xdr:row>
      <xdr:rowOff>70228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2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86755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2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35041</xdr:rowOff>
    </xdr:from>
    <xdr:to>
      <xdr:col>6</xdr:col>
      <xdr:colOff>38100</xdr:colOff>
      <xdr:row>96</xdr:row>
      <xdr:rowOff>136641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153168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161798</xdr:rowOff>
    </xdr:from>
    <xdr:to>
      <xdr:col>55</xdr:col>
      <xdr:colOff>0</xdr:colOff>
      <xdr:row>38</xdr:row>
      <xdr:rowOff>89027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505448"/>
          <a:ext cx="8382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161798</xdr:rowOff>
    </xdr:from>
    <xdr:to>
      <xdr:col>50</xdr:col>
      <xdr:colOff>114300</xdr:colOff>
      <xdr:row>38</xdr:row>
      <xdr:rowOff>100457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05448"/>
          <a:ext cx="889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100457</xdr:rowOff>
    </xdr:from>
    <xdr:to>
      <xdr:col>45</xdr:col>
      <xdr:colOff>177800</xdr:colOff>
      <xdr:row>38</xdr:row>
      <xdr:rowOff>105029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1555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105029</xdr:rowOff>
    </xdr:from>
    <xdr:to>
      <xdr:col>41</xdr:col>
      <xdr:colOff>50800</xdr:colOff>
      <xdr:row>38</xdr:row>
      <xdr:rowOff>108839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2012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38227</xdr:rowOff>
    </xdr:from>
    <xdr:to>
      <xdr:col>55</xdr:col>
      <xdr:colOff>50800</xdr:colOff>
      <xdr:row>38</xdr:row>
      <xdr:rowOff>139827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153052</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96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110998</xdr:rowOff>
    </xdr:from>
    <xdr:to>
      <xdr:col>50</xdr:col>
      <xdr:colOff>165100</xdr:colOff>
      <xdr:row>38</xdr:row>
      <xdr:rowOff>41148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57675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229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49657</xdr:rowOff>
    </xdr:from>
    <xdr:to>
      <xdr:col>46</xdr:col>
      <xdr:colOff>38100</xdr:colOff>
      <xdr:row>38</xdr:row>
      <xdr:rowOff>151257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142384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5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54229</xdr:rowOff>
    </xdr:from>
    <xdr:to>
      <xdr:col>41</xdr:col>
      <xdr:colOff>101600</xdr:colOff>
      <xdr:row>38</xdr:row>
      <xdr:rowOff>155829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6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146956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62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58039</xdr:rowOff>
    </xdr:from>
    <xdr:to>
      <xdr:col>36</xdr:col>
      <xdr:colOff>165100</xdr:colOff>
      <xdr:row>38</xdr:row>
      <xdr:rowOff>159639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150766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65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43185</xdr:rowOff>
    </xdr:from>
    <xdr:to>
      <xdr:col>54</xdr:col>
      <xdr:colOff>189865</xdr:colOff>
      <xdr:row>57</xdr:row>
      <xdr:rowOff>154725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958585"/>
          <a:ext cx="1270" cy="968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158552</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3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154725</xdr:rowOff>
    </xdr:from>
    <xdr:to>
      <xdr:col>55</xdr:col>
      <xdr:colOff>88900</xdr:colOff>
      <xdr:row>57</xdr:row>
      <xdr:rowOff>154725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2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161312</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733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43185</xdr:rowOff>
    </xdr:from>
    <xdr:to>
      <xdr:col>55</xdr:col>
      <xdr:colOff>88900</xdr:colOff>
      <xdr:row>52</xdr:row>
      <xdr:rowOff>43185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95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121503</xdr:rowOff>
    </xdr:from>
    <xdr:to>
      <xdr:col>55</xdr:col>
      <xdr:colOff>0</xdr:colOff>
      <xdr:row>54</xdr:row>
      <xdr:rowOff>142111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379803"/>
          <a:ext cx="838200" cy="2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139633</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69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161206</xdr:rowOff>
    </xdr:from>
    <xdr:to>
      <xdr:col>55</xdr:col>
      <xdr:colOff>50800</xdr:colOff>
      <xdr:row>56</xdr:row>
      <xdr:rowOff>91356</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59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142111</xdr:rowOff>
    </xdr:from>
    <xdr:to>
      <xdr:col>50</xdr:col>
      <xdr:colOff>114300</xdr:colOff>
      <xdr:row>55</xdr:row>
      <xdr:rowOff>152788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400411"/>
          <a:ext cx="889000" cy="18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166778</xdr:rowOff>
    </xdr:from>
    <xdr:to>
      <xdr:col>50</xdr:col>
      <xdr:colOff>165100</xdr:colOff>
      <xdr:row>56</xdr:row>
      <xdr:rowOff>96928</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59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88055</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68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152788</xdr:rowOff>
    </xdr:from>
    <xdr:to>
      <xdr:col>45</xdr:col>
      <xdr:colOff>177800</xdr:colOff>
      <xdr:row>56</xdr:row>
      <xdr:rowOff>28577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582538"/>
          <a:ext cx="889000" cy="4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156246</xdr:rowOff>
    </xdr:from>
    <xdr:to>
      <xdr:col>46</xdr:col>
      <xdr:colOff>38100</xdr:colOff>
      <xdr:row>56</xdr:row>
      <xdr:rowOff>86396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5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77523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67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34052</xdr:rowOff>
    </xdr:from>
    <xdr:to>
      <xdr:col>41</xdr:col>
      <xdr:colOff>50800</xdr:colOff>
      <xdr:row>56</xdr:row>
      <xdr:rowOff>28577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8778002"/>
          <a:ext cx="889000" cy="85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158137</xdr:rowOff>
    </xdr:from>
    <xdr:to>
      <xdr:col>41</xdr:col>
      <xdr:colOff>101600</xdr:colOff>
      <xdr:row>56</xdr:row>
      <xdr:rowOff>88287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58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79414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68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8324</xdr:rowOff>
    </xdr:from>
    <xdr:to>
      <xdr:col>36</xdr:col>
      <xdr:colOff>165100</xdr:colOff>
      <xdr:row>56</xdr:row>
      <xdr:rowOff>109924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101051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7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70703</xdr:rowOff>
    </xdr:from>
    <xdr:to>
      <xdr:col>55</xdr:col>
      <xdr:colOff>50800</xdr:colOff>
      <xdr:row>55</xdr:row>
      <xdr:rowOff>853</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32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93580</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1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91311</xdr:rowOff>
    </xdr:from>
    <xdr:to>
      <xdr:col>50</xdr:col>
      <xdr:colOff>165100</xdr:colOff>
      <xdr:row>55</xdr:row>
      <xdr:rowOff>21461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34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37988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12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101988</xdr:rowOff>
    </xdr:from>
    <xdr:to>
      <xdr:col>46</xdr:col>
      <xdr:colOff>38100</xdr:colOff>
      <xdr:row>56</xdr:row>
      <xdr:rowOff>32138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5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48665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30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149227</xdr:rowOff>
    </xdr:from>
    <xdr:to>
      <xdr:col>41</xdr:col>
      <xdr:colOff>101600</xdr:colOff>
      <xdr:row>56</xdr:row>
      <xdr:rowOff>79377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57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95904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35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154702</xdr:rowOff>
    </xdr:from>
    <xdr:to>
      <xdr:col>36</xdr:col>
      <xdr:colOff>165100</xdr:colOff>
      <xdr:row>51</xdr:row>
      <xdr:rowOff>84852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87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101379</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850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33221</xdr:rowOff>
    </xdr:from>
    <xdr:to>
      <xdr:col>55</xdr:col>
      <xdr:colOff>0</xdr:colOff>
      <xdr:row>78</xdr:row>
      <xdr:rowOff>41464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406321"/>
          <a:ext cx="838200" cy="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30527</xdr:rowOff>
    </xdr:from>
    <xdr:to>
      <xdr:col>50</xdr:col>
      <xdr:colOff>114300</xdr:colOff>
      <xdr:row>78</xdr:row>
      <xdr:rowOff>41464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403627"/>
          <a:ext cx="889000" cy="1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30527</xdr:rowOff>
    </xdr:from>
    <xdr:to>
      <xdr:col>45</xdr:col>
      <xdr:colOff>177800</xdr:colOff>
      <xdr:row>78</xdr:row>
      <xdr:rowOff>89460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03627"/>
          <a:ext cx="889000" cy="5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89460</xdr:rowOff>
    </xdr:from>
    <xdr:to>
      <xdr:col>41</xdr:col>
      <xdr:colOff>50800</xdr:colOff>
      <xdr:row>78</xdr:row>
      <xdr:rowOff>91077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62560"/>
          <a:ext cx="8890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153871</xdr:rowOff>
    </xdr:from>
    <xdr:to>
      <xdr:col>55</xdr:col>
      <xdr:colOff>50800</xdr:colOff>
      <xdr:row>78</xdr:row>
      <xdr:rowOff>84021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5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5298</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0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162114</xdr:rowOff>
    </xdr:from>
    <xdr:to>
      <xdr:col>50</xdr:col>
      <xdr:colOff>165100</xdr:colOff>
      <xdr:row>78</xdr:row>
      <xdr:rowOff>92264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6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108791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13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151177</xdr:rowOff>
    </xdr:from>
    <xdr:to>
      <xdr:col>46</xdr:col>
      <xdr:colOff>38100</xdr:colOff>
      <xdr:row>78</xdr:row>
      <xdr:rowOff>81327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5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97854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2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38660</xdr:rowOff>
    </xdr:from>
    <xdr:to>
      <xdr:col>41</xdr:col>
      <xdr:colOff>101600</xdr:colOff>
      <xdr:row>78</xdr:row>
      <xdr:rowOff>140260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156787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8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40277</xdr:rowOff>
    </xdr:from>
    <xdr:to>
      <xdr:col>36</xdr:col>
      <xdr:colOff>165100</xdr:colOff>
      <xdr:row>78</xdr:row>
      <xdr:rowOff>141877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1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158404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18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152726</xdr:rowOff>
    </xdr:from>
    <xdr:to>
      <xdr:col>55</xdr:col>
      <xdr:colOff>0</xdr:colOff>
      <xdr:row>98</xdr:row>
      <xdr:rowOff>6383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783376"/>
          <a:ext cx="838200" cy="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152726</xdr:rowOff>
    </xdr:from>
    <xdr:to>
      <xdr:col>50</xdr:col>
      <xdr:colOff>114300</xdr:colOff>
      <xdr:row>98</xdr:row>
      <xdr:rowOff>64333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783376"/>
          <a:ext cx="889000" cy="8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19893</xdr:rowOff>
    </xdr:from>
    <xdr:to>
      <xdr:col>45</xdr:col>
      <xdr:colOff>177800</xdr:colOff>
      <xdr:row>98</xdr:row>
      <xdr:rowOff>64333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821993"/>
          <a:ext cx="889000" cy="4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19893</xdr:rowOff>
    </xdr:from>
    <xdr:to>
      <xdr:col>41</xdr:col>
      <xdr:colOff>50800</xdr:colOff>
      <xdr:row>98</xdr:row>
      <xdr:rowOff>40554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821993"/>
          <a:ext cx="889000" cy="2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127033</xdr:rowOff>
    </xdr:from>
    <xdr:to>
      <xdr:col>55</xdr:col>
      <xdr:colOff>50800</xdr:colOff>
      <xdr:row>98</xdr:row>
      <xdr:rowOff>57183</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75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41960</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7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101926</xdr:rowOff>
    </xdr:from>
    <xdr:to>
      <xdr:col>50</xdr:col>
      <xdr:colOff>165100</xdr:colOff>
      <xdr:row>98</xdr:row>
      <xdr:rowOff>32076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3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23203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82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13533</xdr:rowOff>
    </xdr:from>
    <xdr:to>
      <xdr:col>46</xdr:col>
      <xdr:colOff>38100</xdr:colOff>
      <xdr:row>98</xdr:row>
      <xdr:rowOff>115133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81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106260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90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140543</xdr:rowOff>
    </xdr:from>
    <xdr:to>
      <xdr:col>41</xdr:col>
      <xdr:colOff>101600</xdr:colOff>
      <xdr:row>98</xdr:row>
      <xdr:rowOff>70693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7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61820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6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161204</xdr:rowOff>
    </xdr:from>
    <xdr:to>
      <xdr:col>36</xdr:col>
      <xdr:colOff>165100</xdr:colOff>
      <xdr:row>98</xdr:row>
      <xdr:rowOff>91354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9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82481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8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68477</xdr:rowOff>
    </xdr:from>
    <xdr:to>
      <xdr:col>85</xdr:col>
      <xdr:colOff>127000</xdr:colOff>
      <xdr:row>37</xdr:row>
      <xdr:rowOff>99873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5481300" y="6412127"/>
          <a:ext cx="838200" cy="3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96344</xdr:rowOff>
    </xdr:from>
    <xdr:to>
      <xdr:col>81</xdr:col>
      <xdr:colOff>50800</xdr:colOff>
      <xdr:row>37</xdr:row>
      <xdr:rowOff>99873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592300" y="6439994"/>
          <a:ext cx="889000" cy="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96344</xdr:rowOff>
    </xdr:from>
    <xdr:to>
      <xdr:col>76</xdr:col>
      <xdr:colOff>114300</xdr:colOff>
      <xdr:row>37</xdr:row>
      <xdr:rowOff>122546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3703300" y="6439994"/>
          <a:ext cx="889000" cy="2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99805</xdr:rowOff>
    </xdr:from>
    <xdr:to>
      <xdr:col>71</xdr:col>
      <xdr:colOff>177800</xdr:colOff>
      <xdr:row>37</xdr:row>
      <xdr:rowOff>122546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814300" y="6443455"/>
          <a:ext cx="889000" cy="2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17677</xdr:rowOff>
    </xdr:from>
    <xdr:to>
      <xdr:col>85</xdr:col>
      <xdr:colOff>177800</xdr:colOff>
      <xdr:row>37</xdr:row>
      <xdr:rowOff>119277</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636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40554</xdr:rowOff>
    </xdr:from>
    <xdr:ext cx="534377"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62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49073</xdr:rowOff>
    </xdr:from>
    <xdr:to>
      <xdr:col>81</xdr:col>
      <xdr:colOff>101600</xdr:colOff>
      <xdr:row>37</xdr:row>
      <xdr:rowOff>150673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3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167200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16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45544</xdr:rowOff>
    </xdr:from>
    <xdr:to>
      <xdr:col>76</xdr:col>
      <xdr:colOff>165100</xdr:colOff>
      <xdr:row>37</xdr:row>
      <xdr:rowOff>147144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38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163671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6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71746</xdr:rowOff>
    </xdr:from>
    <xdr:to>
      <xdr:col>72</xdr:col>
      <xdr:colOff>38100</xdr:colOff>
      <xdr:row>38</xdr:row>
      <xdr:rowOff>1896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41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18423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9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49005</xdr:rowOff>
    </xdr:from>
    <xdr:to>
      <xdr:col>67</xdr:col>
      <xdr:colOff>101600</xdr:colOff>
      <xdr:row>37</xdr:row>
      <xdr:rowOff>150605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39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167132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16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89353</xdr:rowOff>
    </xdr:from>
    <xdr:to>
      <xdr:col>85</xdr:col>
      <xdr:colOff>127000</xdr:colOff>
      <xdr:row>57</xdr:row>
      <xdr:rowOff>50308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690553"/>
          <a:ext cx="838200" cy="13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89353</xdr:rowOff>
    </xdr:from>
    <xdr:to>
      <xdr:col>81</xdr:col>
      <xdr:colOff>50800</xdr:colOff>
      <xdr:row>57</xdr:row>
      <xdr:rowOff>75888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690553"/>
          <a:ext cx="889000" cy="15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75888</xdr:rowOff>
    </xdr:from>
    <xdr:to>
      <xdr:col>76</xdr:col>
      <xdr:colOff>114300</xdr:colOff>
      <xdr:row>57</xdr:row>
      <xdr:rowOff>96991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848538"/>
          <a:ext cx="889000" cy="2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94313</xdr:rowOff>
    </xdr:from>
    <xdr:to>
      <xdr:col>71</xdr:col>
      <xdr:colOff>177800</xdr:colOff>
      <xdr:row>57</xdr:row>
      <xdr:rowOff>96991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866963"/>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170958</xdr:rowOff>
    </xdr:from>
    <xdr:to>
      <xdr:col>85</xdr:col>
      <xdr:colOff>177800</xdr:colOff>
      <xdr:row>57</xdr:row>
      <xdr:rowOff>101108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7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22385</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62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38553</xdr:rowOff>
    </xdr:from>
    <xdr:to>
      <xdr:col>81</xdr:col>
      <xdr:colOff>101600</xdr:colOff>
      <xdr:row>56</xdr:row>
      <xdr:rowOff>140153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3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156680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41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25088</xdr:rowOff>
    </xdr:from>
    <xdr:to>
      <xdr:col>76</xdr:col>
      <xdr:colOff>165100</xdr:colOff>
      <xdr:row>57</xdr:row>
      <xdr:rowOff>126688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9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143215</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57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46191</xdr:rowOff>
    </xdr:from>
    <xdr:to>
      <xdr:col>72</xdr:col>
      <xdr:colOff>38100</xdr:colOff>
      <xdr:row>57</xdr:row>
      <xdr:rowOff>147791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1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164318</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59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43513</xdr:rowOff>
    </xdr:from>
    <xdr:to>
      <xdr:col>67</xdr:col>
      <xdr:colOff>101600</xdr:colOff>
      <xdr:row>57</xdr:row>
      <xdr:rowOff>145113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1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161640</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59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3189</xdr:rowOff>
    </xdr:from>
    <xdr:to>
      <xdr:col>85</xdr:col>
      <xdr:colOff>127000</xdr:colOff>
      <xdr:row>73</xdr:row>
      <xdr:rowOff>18423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2004689"/>
          <a:ext cx="838200" cy="52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18423</xdr:rowOff>
    </xdr:from>
    <xdr:to>
      <xdr:col>81</xdr:col>
      <xdr:colOff>50800</xdr:colOff>
      <xdr:row>76</xdr:row>
      <xdr:rowOff>91731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2534273"/>
          <a:ext cx="889000" cy="58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40964</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14111" y="134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91731</xdr:rowOff>
    </xdr:from>
    <xdr:to>
      <xdr:col>76</xdr:col>
      <xdr:colOff>114300</xdr:colOff>
      <xdr:row>77</xdr:row>
      <xdr:rowOff>147847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121931"/>
          <a:ext cx="889000" cy="22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53281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25111" y="134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147847</xdr:rowOff>
    </xdr:from>
    <xdr:to>
      <xdr:col>71</xdr:col>
      <xdr:colOff>177800</xdr:colOff>
      <xdr:row>78</xdr:row>
      <xdr:rowOff>13503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349497"/>
          <a:ext cx="889000" cy="3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123839</xdr:rowOff>
    </xdr:from>
    <xdr:to>
      <xdr:col>85</xdr:col>
      <xdr:colOff>177800</xdr:colOff>
      <xdr:row>70</xdr:row>
      <xdr:rowOff>53989</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195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76866</xdr:rowOff>
    </xdr:from>
    <xdr:ext cx="599010"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190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139073</xdr:rowOff>
    </xdr:from>
    <xdr:to>
      <xdr:col>81</xdr:col>
      <xdr:colOff>101600</xdr:colOff>
      <xdr:row>73</xdr:row>
      <xdr:rowOff>69223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248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85750</xdr:rowOff>
    </xdr:from>
    <xdr:ext cx="59901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181795" y="1225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40931</xdr:rowOff>
    </xdr:from>
    <xdr:to>
      <xdr:col>76</xdr:col>
      <xdr:colOff>165100</xdr:colOff>
      <xdr:row>76</xdr:row>
      <xdr:rowOff>142531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07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159058</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284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97047</xdr:rowOff>
    </xdr:from>
    <xdr:to>
      <xdr:col>72</xdr:col>
      <xdr:colOff>38100</xdr:colOff>
      <xdr:row>78</xdr:row>
      <xdr:rowOff>27197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2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43724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07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134153</xdr:rowOff>
    </xdr:from>
    <xdr:to>
      <xdr:col>67</xdr:col>
      <xdr:colOff>101600</xdr:colOff>
      <xdr:row>78</xdr:row>
      <xdr:rowOff>64303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3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80830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311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169013</xdr:rowOff>
    </xdr:from>
    <xdr:to>
      <xdr:col>85</xdr:col>
      <xdr:colOff>127000</xdr:colOff>
      <xdr:row>95</xdr:row>
      <xdr:rowOff>14993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6285313"/>
          <a:ext cx="838200" cy="1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14993</xdr:rowOff>
    </xdr:from>
    <xdr:to>
      <xdr:col>81</xdr:col>
      <xdr:colOff>50800</xdr:colOff>
      <xdr:row>95</xdr:row>
      <xdr:rowOff>22858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302743"/>
          <a:ext cx="889000" cy="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22858</xdr:rowOff>
    </xdr:from>
    <xdr:to>
      <xdr:col>76</xdr:col>
      <xdr:colOff>114300</xdr:colOff>
      <xdr:row>95</xdr:row>
      <xdr:rowOff>38739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3703300" y="16310608"/>
          <a:ext cx="889000" cy="1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17897</xdr:rowOff>
    </xdr:from>
    <xdr:to>
      <xdr:col>71</xdr:col>
      <xdr:colOff>177800</xdr:colOff>
      <xdr:row>95</xdr:row>
      <xdr:rowOff>38739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814300" y="16305647"/>
          <a:ext cx="889000" cy="2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118213</xdr:rowOff>
    </xdr:from>
    <xdr:to>
      <xdr:col>85</xdr:col>
      <xdr:colOff>177800</xdr:colOff>
      <xdr:row>95</xdr:row>
      <xdr:rowOff>48363</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2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141090</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08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135643</xdr:rowOff>
    </xdr:from>
    <xdr:to>
      <xdr:col>81</xdr:col>
      <xdr:colOff>101600</xdr:colOff>
      <xdr:row>95</xdr:row>
      <xdr:rowOff>65793</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25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82320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2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143508</xdr:rowOff>
    </xdr:from>
    <xdr:to>
      <xdr:col>76</xdr:col>
      <xdr:colOff>165100</xdr:colOff>
      <xdr:row>95</xdr:row>
      <xdr:rowOff>73658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25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90185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03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159389</xdr:rowOff>
    </xdr:from>
    <xdr:to>
      <xdr:col>72</xdr:col>
      <xdr:colOff>38100</xdr:colOff>
      <xdr:row>95</xdr:row>
      <xdr:rowOff>89539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2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106066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138547</xdr:rowOff>
    </xdr:from>
    <xdr:to>
      <xdr:col>67</xdr:col>
      <xdr:colOff>101600</xdr:colOff>
      <xdr:row>95</xdr:row>
      <xdr:rowOff>68697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25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85224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03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26" name="諸支出金最小値テキスト">
          <a:extLst>
            <a:ext uri="{FF2B5EF4-FFF2-40B4-BE49-F238E27FC236}">
              <a16:creationId xmlns:a16="http://schemas.microsoft.com/office/drawing/2014/main" id="{00000000-0008-0000-0700-0000D6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28" name="諸支出金最大値テキスト">
          <a:extLst>
            <a:ext uri="{FF2B5EF4-FFF2-40B4-BE49-F238E27FC236}">
              <a16:creationId xmlns:a16="http://schemas.microsoft.com/office/drawing/2014/main" id="{00000000-0008-0000-0700-0000D8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1" name="諸支出金平均値テキスト">
          <a:extLst>
            <a:ext uri="{FF2B5EF4-FFF2-40B4-BE49-F238E27FC236}">
              <a16:creationId xmlns:a16="http://schemas.microsoft.com/office/drawing/2014/main" id="{00000000-0008-0000-0700-0000DB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0" name="諸支出金該当値テキスト">
          <a:extLst>
            <a:ext uri="{FF2B5EF4-FFF2-40B4-BE49-F238E27FC236}">
              <a16:creationId xmlns:a16="http://schemas.microsoft.com/office/drawing/2014/main" id="{00000000-0008-0000-0700-0000EE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前年度繰上充用金グラフ枠">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5" name="前年度繰上充用金最小値テキスト">
          <a:extLst>
            <a:ext uri="{FF2B5EF4-FFF2-40B4-BE49-F238E27FC236}">
              <a16:creationId xmlns:a16="http://schemas.microsoft.com/office/drawing/2014/main" id="{00000000-0008-0000-0700-00000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7" name="前年度繰上充用金最大値テキスト">
          <a:extLst>
            <a:ext uri="{FF2B5EF4-FFF2-40B4-BE49-F238E27FC236}">
              <a16:creationId xmlns:a16="http://schemas.microsoft.com/office/drawing/2014/main" id="{00000000-0008-0000-0700-00000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0" name="前年度繰上充用金平均値テキスト">
          <a:extLst>
            <a:ext uri="{FF2B5EF4-FFF2-40B4-BE49-F238E27FC236}">
              <a16:creationId xmlns:a16="http://schemas.microsoft.com/office/drawing/2014/main" id="{00000000-0008-0000-0700-00000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9" name="前年度繰上充用金該当値テキスト">
          <a:extLst>
            <a:ext uri="{FF2B5EF4-FFF2-40B4-BE49-F238E27FC236}">
              <a16:creationId xmlns:a16="http://schemas.microsoft.com/office/drawing/2014/main" id="{00000000-0008-0000-0700-00001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議会費は類似団体平均を上回る状況が続いてきたが、</a:t>
          </a:r>
          <a:r>
            <a:rPr kumimoji="1" lang="en-US" altLang="ja-JP" sz="1100" b="0" i="0" baseline="0">
              <a:solidFill>
                <a:schemeClr val="dk1"/>
              </a:solidFill>
              <a:effectLst/>
              <a:latin typeface="+mn-lt"/>
              <a:ea typeface="+mn-ea"/>
              <a:cs typeface="+mn-cs"/>
            </a:rPr>
            <a:t>R7</a:t>
          </a:r>
          <a:r>
            <a:rPr kumimoji="1" lang="ja-JP" altLang="en-US"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10</a:t>
          </a:r>
          <a:r>
            <a:rPr kumimoji="1" lang="ja-JP" altLang="en-US" sz="1100" b="0" i="0" baseline="0">
              <a:solidFill>
                <a:schemeClr val="dk1"/>
              </a:solidFill>
              <a:effectLst/>
              <a:latin typeface="+mn-lt"/>
              <a:ea typeface="+mn-ea"/>
              <a:cs typeface="+mn-cs"/>
            </a:rPr>
            <a:t>月から議員定数が２名減を予定しているため、今後の変動が見込まれる。</a:t>
          </a:r>
          <a:r>
            <a:rPr kumimoji="1" lang="ja-JP" altLang="ja-JP" sz="1100" b="0" i="0" baseline="0">
              <a:solidFill>
                <a:schemeClr val="dk1"/>
              </a:solidFill>
              <a:effectLst/>
              <a:latin typeface="+mn-lt"/>
              <a:ea typeface="+mn-ea"/>
              <a:cs typeface="+mn-cs"/>
            </a:rPr>
            <a:t>衛生費は新斎場及びし尿処理施設の建設に伴い決算額</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大幅に増加した</a:t>
          </a:r>
          <a:r>
            <a:rPr kumimoji="1" lang="ja-JP" altLang="en-US" sz="1100" b="0" i="0" baseline="0">
              <a:solidFill>
                <a:schemeClr val="dk1"/>
              </a:solidFill>
              <a:effectLst/>
              <a:latin typeface="+mn-lt"/>
              <a:ea typeface="+mn-ea"/>
              <a:cs typeface="+mn-cs"/>
            </a:rPr>
            <a:t>ため、類似団体平均と大きな差が開くこととなった</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農林水産業費</a:t>
          </a:r>
          <a:r>
            <a:rPr kumimoji="1" lang="ja-JP" altLang="en-US" sz="1100" b="0" i="0" baseline="0">
              <a:solidFill>
                <a:schemeClr val="dk1"/>
              </a:solidFill>
              <a:effectLst/>
              <a:latin typeface="+mn-lt"/>
              <a:ea typeface="+mn-ea"/>
              <a:cs typeface="+mn-cs"/>
            </a:rPr>
            <a:t>・商工費は前年度とほぼ同額であり、類似団体との比較も近年と同様の状況である。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教育費</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年度に</a:t>
          </a:r>
          <a:r>
            <a:rPr kumimoji="1" lang="ja-JP" altLang="ja-JP" sz="1100" b="0" i="0" baseline="0">
              <a:solidFill>
                <a:schemeClr val="dk1"/>
              </a:solidFill>
              <a:effectLst/>
              <a:latin typeface="+mn-lt"/>
              <a:ea typeface="+mn-ea"/>
              <a:cs typeface="+mn-cs"/>
            </a:rPr>
            <a:t>義務教育学校の開校に伴う改修工事</a:t>
          </a:r>
          <a:r>
            <a:rPr kumimoji="1" lang="ja-JP" altLang="en-US" sz="1100" b="0" i="0" baseline="0">
              <a:solidFill>
                <a:schemeClr val="dk1"/>
              </a:solidFill>
              <a:effectLst/>
              <a:latin typeface="+mn-lt"/>
              <a:ea typeface="+mn-ea"/>
              <a:cs typeface="+mn-cs"/>
            </a:rPr>
            <a:t>が完了したため、</a:t>
          </a:r>
          <a:r>
            <a:rPr kumimoji="1" lang="en-US" altLang="ja-JP" sz="1100" b="0" i="0" baseline="0">
              <a:solidFill>
                <a:schemeClr val="dk1"/>
              </a:solidFill>
              <a:effectLst/>
              <a:latin typeface="+mn-lt"/>
              <a:ea typeface="+mn-ea"/>
              <a:cs typeface="+mn-cs"/>
            </a:rPr>
            <a:t>R6</a:t>
          </a:r>
          <a:r>
            <a:rPr kumimoji="1" lang="ja-JP" altLang="en-US" sz="1100" b="0" i="0" baseline="0">
              <a:solidFill>
                <a:schemeClr val="dk1"/>
              </a:solidFill>
              <a:effectLst/>
              <a:latin typeface="+mn-lt"/>
              <a:ea typeface="+mn-ea"/>
              <a:cs typeface="+mn-cs"/>
            </a:rPr>
            <a:t>年度決算額は前年度比で大幅に減少している。ただし、</a:t>
          </a:r>
          <a:r>
            <a:rPr kumimoji="1" lang="ja-JP" altLang="ja-JP" sz="1100" b="0" i="0" baseline="0">
              <a:solidFill>
                <a:schemeClr val="dk1"/>
              </a:solidFill>
              <a:effectLst/>
              <a:latin typeface="+mn-lt"/>
              <a:ea typeface="+mn-ea"/>
              <a:cs typeface="+mn-cs"/>
            </a:rPr>
            <a:t>川根高校の寄宿舎管理に多額の経費を要する</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、類似団体平均を上回る状況</a:t>
          </a:r>
          <a:r>
            <a:rPr kumimoji="1" lang="ja-JP" altLang="en-US" sz="1100" b="0" i="0" baseline="0">
              <a:solidFill>
                <a:schemeClr val="dk1"/>
              </a:solidFill>
              <a:effectLst/>
              <a:latin typeface="+mn-lt"/>
              <a:ea typeface="+mn-ea"/>
              <a:cs typeface="+mn-cs"/>
            </a:rPr>
            <a:t>になっている</a:t>
          </a:r>
          <a:r>
            <a:rPr kumimoji="1" lang="ja-JP" altLang="ja-JP" sz="1100" b="0" i="0" baseline="0">
              <a:solidFill>
                <a:schemeClr val="dk1"/>
              </a:solidFill>
              <a:effectLst/>
              <a:latin typeface="+mn-lt"/>
              <a:ea typeface="+mn-ea"/>
              <a:cs typeface="+mn-cs"/>
            </a:rPr>
            <a:t>と思われる。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災害復旧費は</a:t>
          </a:r>
          <a:r>
            <a:rPr kumimoji="1" lang="ja-JP" altLang="en-US" sz="1100" b="0" i="0" baseline="0">
              <a:solidFill>
                <a:schemeClr val="dk1"/>
              </a:solidFill>
              <a:effectLst/>
              <a:latin typeface="+mn-lt"/>
              <a:ea typeface="+mn-ea"/>
              <a:cs typeface="+mn-cs"/>
            </a:rPr>
            <a:t>過年災害（</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台風</a:t>
          </a:r>
          <a:r>
            <a:rPr kumimoji="1" lang="ja-JP" altLang="en-US" sz="1100" b="0" i="0" baseline="0">
              <a:solidFill>
                <a:schemeClr val="dk1"/>
              </a:solidFill>
              <a:effectLst/>
              <a:latin typeface="+mn-lt"/>
              <a:ea typeface="+mn-ea"/>
              <a:cs typeface="+mn-cs"/>
            </a:rPr>
            <a:t>）に伴う復旧工事</a:t>
          </a:r>
          <a:r>
            <a:rPr kumimoji="1" lang="ja-JP" altLang="ja-JP" sz="1100" b="0" i="0" baseline="0">
              <a:solidFill>
                <a:schemeClr val="dk1"/>
              </a:solidFill>
              <a:effectLst/>
              <a:latin typeface="+mn-lt"/>
              <a:ea typeface="+mn-ea"/>
              <a:cs typeface="+mn-cs"/>
            </a:rPr>
            <a:t>によ</a:t>
          </a:r>
          <a:r>
            <a:rPr kumimoji="1" lang="ja-JP" altLang="en-US" sz="1100" b="0" i="0" baseline="0">
              <a:solidFill>
                <a:schemeClr val="dk1"/>
              </a:solidFill>
              <a:effectLst/>
              <a:latin typeface="+mn-lt"/>
              <a:ea typeface="+mn-ea"/>
              <a:cs typeface="+mn-cs"/>
            </a:rPr>
            <a:t>って</a:t>
          </a:r>
          <a:r>
            <a:rPr kumimoji="1" lang="ja-JP" altLang="ja-JP" sz="1100" b="0" i="0" baseline="0">
              <a:solidFill>
                <a:schemeClr val="dk1"/>
              </a:solidFill>
              <a:effectLst/>
              <a:latin typeface="+mn-lt"/>
              <a:ea typeface="+mn-ea"/>
              <a:cs typeface="+mn-cs"/>
            </a:rPr>
            <a:t>大きく伸び</a:t>
          </a:r>
          <a:r>
            <a:rPr kumimoji="1" lang="ja-JP" altLang="en-US" sz="1100" b="0" i="0" baseline="0">
              <a:solidFill>
                <a:schemeClr val="dk1"/>
              </a:solidFill>
              <a:effectLst/>
              <a:latin typeface="+mn-lt"/>
              <a:ea typeface="+mn-ea"/>
              <a:cs typeface="+mn-cs"/>
            </a:rPr>
            <a:t>ているが、</a:t>
          </a:r>
          <a:r>
            <a:rPr kumimoji="1" lang="en-US" altLang="ja-JP" sz="1100" b="0" i="0" baseline="0">
              <a:solidFill>
                <a:schemeClr val="dk1"/>
              </a:solidFill>
              <a:effectLst/>
              <a:latin typeface="+mn-lt"/>
              <a:ea typeface="+mn-ea"/>
              <a:cs typeface="+mn-cs"/>
            </a:rPr>
            <a:t>R7</a:t>
          </a:r>
          <a:r>
            <a:rPr kumimoji="1" lang="ja-JP" altLang="en-US" sz="1100" b="0" i="0" baseline="0">
              <a:solidFill>
                <a:schemeClr val="dk1"/>
              </a:solidFill>
              <a:effectLst/>
              <a:latin typeface="+mn-lt"/>
              <a:ea typeface="+mn-ea"/>
              <a:cs typeface="+mn-cs"/>
            </a:rPr>
            <a:t>年度以降は減少すると見込んでいる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公債費は、</a:t>
          </a:r>
          <a:r>
            <a:rPr kumimoji="1" lang="ja-JP" altLang="en-US" sz="1100" b="0" i="0" baseline="0">
              <a:solidFill>
                <a:schemeClr val="dk1"/>
              </a:solidFill>
              <a:effectLst/>
              <a:latin typeface="+mn-lt"/>
              <a:ea typeface="+mn-ea"/>
              <a:cs typeface="+mn-cs"/>
            </a:rPr>
            <a:t>前年度とほぼ同額であったが、</a:t>
          </a:r>
          <a:r>
            <a:rPr kumimoji="1" lang="en-US" altLang="ja-JP" sz="1100" b="0" i="0" baseline="0">
              <a:solidFill>
                <a:schemeClr val="dk1"/>
              </a:solidFill>
              <a:effectLst/>
              <a:latin typeface="+mn-lt"/>
              <a:ea typeface="+mn-ea"/>
              <a:cs typeface="+mn-cs"/>
            </a:rPr>
            <a:t>R7</a:t>
          </a:r>
          <a:r>
            <a:rPr kumimoji="1" lang="ja-JP" altLang="en-US" sz="1100" b="0" i="0" baseline="0">
              <a:solidFill>
                <a:schemeClr val="dk1"/>
              </a:solidFill>
              <a:effectLst/>
              <a:latin typeface="+mn-lt"/>
              <a:ea typeface="+mn-ea"/>
              <a:cs typeface="+mn-cs"/>
            </a:rPr>
            <a:t>年度から大規模な起債の元金償還が順次始まるため、公債費の増加が見込まれ、しばらく高い値で継続することとなる。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その他の項目については、概ね類似団体平均に近い状況となっている。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静岡県川根本町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00" b="0" i="0" baseline="0">
              <a:solidFill>
                <a:schemeClr val="dk1"/>
              </a:solidFill>
              <a:effectLst/>
              <a:latin typeface="+mn-lt"/>
              <a:ea typeface="+mn-ea"/>
              <a:cs typeface="+mn-cs"/>
            </a:rPr>
            <a:t>財政調整基金は、</a:t>
          </a:r>
          <a:r>
            <a:rPr kumimoji="1" lang="en-US" altLang="ja-JP" sz="1000" b="0" i="0" baseline="0">
              <a:solidFill>
                <a:schemeClr val="dk1"/>
              </a:solidFill>
              <a:effectLst/>
              <a:latin typeface="+mn-lt"/>
              <a:ea typeface="+mn-ea"/>
              <a:cs typeface="+mn-cs"/>
            </a:rPr>
            <a:t>R3</a:t>
          </a:r>
          <a:r>
            <a:rPr kumimoji="1" lang="ja-JP" altLang="en-US" sz="1000" b="0" i="0" baseline="0">
              <a:solidFill>
                <a:schemeClr val="dk1"/>
              </a:solidFill>
              <a:effectLst/>
              <a:latin typeface="+mn-lt"/>
              <a:ea typeface="+mn-ea"/>
              <a:cs typeface="+mn-cs"/>
            </a:rPr>
            <a:t>年度</a:t>
          </a:r>
          <a:r>
            <a:rPr kumimoji="1" lang="ja-JP" altLang="ja-JP" sz="1000" b="0" i="0" baseline="0">
              <a:solidFill>
                <a:schemeClr val="dk1"/>
              </a:solidFill>
              <a:effectLst/>
              <a:latin typeface="+mn-lt"/>
              <a:ea typeface="+mn-ea"/>
              <a:cs typeface="+mn-cs"/>
            </a:rPr>
            <a:t>以降</a:t>
          </a:r>
          <a:r>
            <a:rPr kumimoji="1" lang="ja-JP" altLang="en-US" sz="1000" b="0" i="0" baseline="0">
              <a:solidFill>
                <a:schemeClr val="dk1"/>
              </a:solidFill>
              <a:effectLst/>
              <a:latin typeface="+mn-lt"/>
              <a:ea typeface="+mn-ea"/>
              <a:cs typeface="+mn-cs"/>
            </a:rPr>
            <a:t>、元金の</a:t>
          </a:r>
          <a:r>
            <a:rPr kumimoji="1" lang="ja-JP" altLang="ja-JP" sz="1000" b="0" i="0" baseline="0">
              <a:solidFill>
                <a:schemeClr val="dk1"/>
              </a:solidFill>
              <a:effectLst/>
              <a:latin typeface="+mn-lt"/>
              <a:ea typeface="+mn-ea"/>
              <a:cs typeface="+mn-cs"/>
            </a:rPr>
            <a:t>取崩し</a:t>
          </a:r>
          <a:r>
            <a:rPr kumimoji="1" lang="ja-JP" altLang="en-US" sz="1000" b="0" i="0" baseline="0">
              <a:solidFill>
                <a:schemeClr val="dk1"/>
              </a:solidFill>
              <a:effectLst/>
              <a:latin typeface="+mn-lt"/>
              <a:ea typeface="+mn-ea"/>
              <a:cs typeface="+mn-cs"/>
            </a:rPr>
            <a:t>は</a:t>
          </a:r>
          <a:r>
            <a:rPr kumimoji="1" lang="ja-JP" altLang="ja-JP" sz="1000" b="0" i="0" baseline="0">
              <a:solidFill>
                <a:schemeClr val="dk1"/>
              </a:solidFill>
              <a:effectLst/>
              <a:latin typeface="+mn-lt"/>
              <a:ea typeface="+mn-ea"/>
              <a:cs typeface="+mn-cs"/>
            </a:rPr>
            <a:t>なく、利子分の積み立てによって残高が増加しており、標準財政規模比は健全な</a:t>
          </a:r>
          <a:r>
            <a:rPr kumimoji="1" lang="ja-JP" altLang="en-US" sz="1000" b="0" i="0" baseline="0">
              <a:solidFill>
                <a:schemeClr val="dk1"/>
              </a:solidFill>
              <a:effectLst/>
              <a:latin typeface="+mn-lt"/>
              <a:ea typeface="+mn-ea"/>
              <a:cs typeface="+mn-cs"/>
            </a:rPr>
            <a:t>範囲での</a:t>
          </a:r>
          <a:r>
            <a:rPr kumimoji="1" lang="ja-JP" altLang="ja-JP" sz="1000" b="0" i="0" baseline="0">
              <a:solidFill>
                <a:schemeClr val="dk1"/>
              </a:solidFill>
              <a:effectLst/>
              <a:latin typeface="+mn-lt"/>
              <a:ea typeface="+mn-ea"/>
              <a:cs typeface="+mn-cs"/>
            </a:rPr>
            <a:t>推移と</a:t>
          </a:r>
          <a:r>
            <a:rPr kumimoji="1" lang="ja-JP" altLang="en-US" sz="1000" b="0" i="0" baseline="0">
              <a:solidFill>
                <a:schemeClr val="dk1"/>
              </a:solidFill>
              <a:effectLst/>
              <a:latin typeface="+mn-lt"/>
              <a:ea typeface="+mn-ea"/>
              <a:cs typeface="+mn-cs"/>
            </a:rPr>
            <a:t>考え</a:t>
          </a:r>
          <a:r>
            <a:rPr kumimoji="1" lang="ja-JP" altLang="ja-JP" sz="1000" b="0" i="0" baseline="0">
              <a:solidFill>
                <a:schemeClr val="dk1"/>
              </a:solidFill>
              <a:effectLst/>
              <a:latin typeface="+mn-lt"/>
              <a:ea typeface="+mn-ea"/>
              <a:cs typeface="+mn-cs"/>
            </a:rPr>
            <a:t>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実質収支額は、新型コロナ</a:t>
          </a:r>
          <a:r>
            <a:rPr kumimoji="1" lang="ja-JP" altLang="en-US" sz="1000" b="0" i="0" baseline="0">
              <a:solidFill>
                <a:schemeClr val="dk1"/>
              </a:solidFill>
              <a:effectLst/>
              <a:latin typeface="+mn-lt"/>
              <a:ea typeface="+mn-ea"/>
              <a:cs typeface="+mn-cs"/>
            </a:rPr>
            <a:t>ウイルス</a:t>
          </a:r>
          <a:r>
            <a:rPr kumimoji="1" lang="ja-JP" altLang="ja-JP" sz="1000" b="0" i="0" baseline="0">
              <a:solidFill>
                <a:schemeClr val="dk1"/>
              </a:solidFill>
              <a:effectLst/>
              <a:latin typeface="+mn-lt"/>
              <a:ea typeface="+mn-ea"/>
              <a:cs typeface="+mn-cs"/>
            </a:rPr>
            <a:t>による繰越額の増加によって、</a:t>
          </a:r>
          <a:r>
            <a:rPr kumimoji="1" lang="en-US" altLang="ja-JP" sz="1000" b="0" i="0" baseline="0">
              <a:solidFill>
                <a:schemeClr val="dk1"/>
              </a:solidFill>
              <a:effectLst/>
              <a:latin typeface="+mn-lt"/>
              <a:ea typeface="+mn-ea"/>
              <a:cs typeface="+mn-cs"/>
            </a:rPr>
            <a:t>R3</a:t>
          </a:r>
          <a:r>
            <a:rPr kumimoji="1" lang="ja-JP" altLang="en-US" sz="1000" b="0" i="0" baseline="0">
              <a:solidFill>
                <a:schemeClr val="dk1"/>
              </a:solidFill>
              <a:effectLst/>
              <a:latin typeface="+mn-lt"/>
              <a:ea typeface="+mn-ea"/>
              <a:cs typeface="+mn-cs"/>
            </a:rPr>
            <a:t>年度に</a:t>
          </a:r>
          <a:r>
            <a:rPr kumimoji="1" lang="ja-JP" altLang="ja-JP" sz="1000" b="0" i="0" baseline="0">
              <a:solidFill>
                <a:schemeClr val="dk1"/>
              </a:solidFill>
              <a:effectLst/>
              <a:latin typeface="+mn-lt"/>
              <a:ea typeface="+mn-ea"/>
              <a:cs typeface="+mn-cs"/>
            </a:rPr>
            <a:t>大きく伸び</a:t>
          </a:r>
          <a:r>
            <a:rPr kumimoji="1" lang="ja-JP" altLang="en-US" sz="1000" b="0" i="0" baseline="0">
              <a:solidFill>
                <a:schemeClr val="dk1"/>
              </a:solidFill>
              <a:effectLst/>
              <a:latin typeface="+mn-lt"/>
              <a:ea typeface="+mn-ea"/>
              <a:cs typeface="+mn-cs"/>
            </a:rPr>
            <a:t>たが、</a:t>
          </a:r>
          <a:r>
            <a:rPr kumimoji="1" lang="en-US" altLang="ja-JP" sz="1000" b="0" i="0" baseline="0">
              <a:solidFill>
                <a:schemeClr val="dk1"/>
              </a:solidFill>
              <a:effectLst/>
              <a:latin typeface="+mn-lt"/>
              <a:ea typeface="+mn-ea"/>
              <a:cs typeface="+mn-cs"/>
            </a:rPr>
            <a:t>R5</a:t>
          </a:r>
          <a:r>
            <a:rPr kumimoji="1" lang="ja-JP" altLang="en-US" sz="1000" b="0" i="0" baseline="0">
              <a:solidFill>
                <a:schemeClr val="dk1"/>
              </a:solidFill>
              <a:effectLst/>
              <a:latin typeface="+mn-lt"/>
              <a:ea typeface="+mn-ea"/>
              <a:cs typeface="+mn-cs"/>
            </a:rPr>
            <a:t>年度からの大規模事業の実施に伴い、</a:t>
          </a:r>
          <a:r>
            <a:rPr kumimoji="1" lang="en-US" altLang="ja-JP" sz="1000" b="0" i="0" baseline="0">
              <a:solidFill>
                <a:schemeClr val="dk1"/>
              </a:solidFill>
              <a:effectLst/>
              <a:latin typeface="+mn-lt"/>
              <a:ea typeface="+mn-ea"/>
              <a:cs typeface="+mn-cs"/>
            </a:rPr>
            <a:t>R6</a:t>
          </a:r>
          <a:r>
            <a:rPr kumimoji="1" lang="ja-JP" altLang="en-US" sz="1000" b="0" i="0" baseline="0">
              <a:solidFill>
                <a:schemeClr val="dk1"/>
              </a:solidFill>
              <a:effectLst/>
              <a:latin typeface="+mn-lt"/>
              <a:ea typeface="+mn-ea"/>
              <a:cs typeface="+mn-cs"/>
            </a:rPr>
            <a:t>年度は大幅に減少した。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実質単年度収支は、</a:t>
          </a:r>
          <a:r>
            <a:rPr kumimoji="1" lang="en-US" altLang="ja-JP" sz="1000" b="0" i="0" baseline="0">
              <a:solidFill>
                <a:schemeClr val="dk1"/>
              </a:solidFill>
              <a:effectLst/>
              <a:latin typeface="+mn-lt"/>
              <a:ea typeface="+mn-ea"/>
              <a:cs typeface="+mn-cs"/>
            </a:rPr>
            <a:t>R4</a:t>
          </a:r>
          <a:r>
            <a:rPr kumimoji="1" lang="ja-JP" altLang="en-US" sz="1000" b="0" i="0" baseline="0">
              <a:solidFill>
                <a:schemeClr val="dk1"/>
              </a:solidFill>
              <a:effectLst/>
              <a:latin typeface="+mn-lt"/>
              <a:ea typeface="+mn-ea"/>
              <a:cs typeface="+mn-cs"/>
            </a:rPr>
            <a:t>年度まで</a:t>
          </a:r>
          <a:r>
            <a:rPr kumimoji="1" lang="ja-JP" altLang="ja-JP" sz="1000" b="0" i="0" baseline="0">
              <a:solidFill>
                <a:schemeClr val="dk1"/>
              </a:solidFill>
              <a:effectLst/>
              <a:latin typeface="+mn-lt"/>
              <a:ea typeface="+mn-ea"/>
              <a:cs typeface="+mn-cs"/>
            </a:rPr>
            <a:t>は普通交付税の増加と償還終了に伴う公債費の減少によりプラス値となっていた</a:t>
          </a:r>
          <a:r>
            <a:rPr kumimoji="1" lang="ja-JP" altLang="en-US" sz="1000" b="0" i="0" baseline="0">
              <a:solidFill>
                <a:schemeClr val="dk1"/>
              </a:solidFill>
              <a:effectLst/>
              <a:latin typeface="+mn-lt"/>
              <a:ea typeface="+mn-ea"/>
              <a:cs typeface="+mn-cs"/>
            </a:rPr>
            <a:t>が、</a:t>
          </a:r>
          <a:r>
            <a:rPr kumimoji="1" lang="en-US" altLang="ja-JP" sz="1000" b="0" i="0" baseline="0">
              <a:solidFill>
                <a:schemeClr val="dk1"/>
              </a:solidFill>
              <a:effectLst/>
              <a:latin typeface="+mn-lt"/>
              <a:ea typeface="+mn-ea"/>
              <a:cs typeface="+mn-cs"/>
            </a:rPr>
            <a:t>R5</a:t>
          </a:r>
          <a:r>
            <a:rPr kumimoji="1" lang="ja-JP" altLang="en-US" sz="1000" b="0" i="0" baseline="0">
              <a:solidFill>
                <a:schemeClr val="dk1"/>
              </a:solidFill>
              <a:effectLst/>
              <a:latin typeface="+mn-lt"/>
              <a:ea typeface="+mn-ea"/>
              <a:cs typeface="+mn-cs"/>
            </a:rPr>
            <a:t>年度からは大規模事業の実施</a:t>
          </a:r>
          <a:r>
            <a:rPr kumimoji="1" lang="ja-JP" altLang="ja-JP" sz="1000" b="0" i="0" baseline="0">
              <a:solidFill>
                <a:schemeClr val="dk1"/>
              </a:solidFill>
              <a:effectLst/>
              <a:latin typeface="+mn-lt"/>
              <a:ea typeface="+mn-ea"/>
              <a:cs typeface="+mn-cs"/>
            </a:rPr>
            <a:t>により歳出額が増加したことによりマイナスに転じ</a:t>
          </a:r>
          <a:r>
            <a:rPr kumimoji="1" lang="ja-JP" altLang="en-US" sz="1000" b="0" i="0" baseline="0">
              <a:solidFill>
                <a:schemeClr val="dk1"/>
              </a:solidFill>
              <a:effectLst/>
              <a:latin typeface="+mn-lt"/>
              <a:ea typeface="+mn-ea"/>
              <a:cs typeface="+mn-cs"/>
            </a:rPr>
            <a:t>、当該事業の繰越によって</a:t>
          </a:r>
          <a:r>
            <a:rPr kumimoji="1" lang="en-US" altLang="ja-JP" sz="1000" b="0" i="0" baseline="0">
              <a:solidFill>
                <a:schemeClr val="dk1"/>
              </a:solidFill>
              <a:effectLst/>
              <a:latin typeface="+mn-lt"/>
              <a:ea typeface="+mn-ea"/>
              <a:cs typeface="+mn-cs"/>
            </a:rPr>
            <a:t>R6</a:t>
          </a:r>
          <a:r>
            <a:rPr kumimoji="1" lang="ja-JP" altLang="en-US" sz="1000" b="0" i="0" baseline="0">
              <a:solidFill>
                <a:schemeClr val="dk1"/>
              </a:solidFill>
              <a:effectLst/>
              <a:latin typeface="+mn-lt"/>
              <a:ea typeface="+mn-ea"/>
              <a:cs typeface="+mn-cs"/>
            </a:rPr>
            <a:t>年度はさらに大幅に減少し</a:t>
          </a:r>
          <a:r>
            <a:rPr kumimoji="1" lang="ja-JP" altLang="ja-JP" sz="1000" b="0" i="0" baseline="0">
              <a:solidFill>
                <a:schemeClr val="dk1"/>
              </a:solidFill>
              <a:effectLst/>
              <a:latin typeface="+mn-lt"/>
              <a:ea typeface="+mn-ea"/>
              <a:cs typeface="+mn-cs"/>
            </a:rPr>
            <a:t>ている</a:t>
          </a:r>
          <a:r>
            <a:rPr kumimoji="1" lang="ja-JP" altLang="en-US" sz="1000" b="0" i="0" baseline="0">
              <a:solidFill>
                <a:schemeClr val="dk1"/>
              </a:solidFill>
              <a:effectLst/>
              <a:latin typeface="+mn-lt"/>
              <a:ea typeface="+mn-ea"/>
              <a:cs typeface="+mn-cs"/>
            </a:rPr>
            <a:t>。</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静岡県川根本町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一般会計については、普通交付税合併算定替特例の終了などの影響により歳入額が減少し、</a:t>
          </a:r>
          <a:r>
            <a:rPr kumimoji="1" lang="en-US" altLang="ja-JP" sz="1100" b="0" i="0" baseline="0">
              <a:solidFill>
                <a:schemeClr val="dk1"/>
              </a:solidFill>
              <a:effectLst/>
              <a:latin typeface="+mn-lt"/>
              <a:ea typeface="+mn-ea"/>
              <a:cs typeface="+mn-cs"/>
            </a:rPr>
            <a:t>R2</a:t>
          </a:r>
          <a:r>
            <a:rPr kumimoji="1" lang="ja-JP" altLang="en-US"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を下回る</a:t>
          </a:r>
          <a:r>
            <a:rPr kumimoji="1" lang="ja-JP" altLang="ja-JP" sz="1100" b="0" i="0" baseline="0">
              <a:solidFill>
                <a:schemeClr val="dk1"/>
              </a:solidFill>
              <a:effectLst/>
              <a:latin typeface="+mn-lt"/>
              <a:ea typeface="+mn-ea"/>
              <a:cs typeface="+mn-cs"/>
            </a:rPr>
            <a:t>状況</a:t>
          </a:r>
          <a:r>
            <a:rPr kumimoji="1" lang="ja-JP" altLang="en-US" sz="1100" b="0" i="0" baseline="0">
              <a:solidFill>
                <a:schemeClr val="dk1"/>
              </a:solidFill>
              <a:effectLst/>
              <a:latin typeface="+mn-lt"/>
              <a:ea typeface="+mn-ea"/>
              <a:cs typeface="+mn-cs"/>
            </a:rPr>
            <a:t>にあった。</a:t>
          </a:r>
          <a:r>
            <a:rPr kumimoji="1" lang="en-US" altLang="ja-JP" sz="1100" b="0" i="0" baseline="0">
              <a:solidFill>
                <a:schemeClr val="dk1"/>
              </a:solidFill>
              <a:effectLst/>
              <a:latin typeface="+mn-lt"/>
              <a:ea typeface="+mn-ea"/>
              <a:cs typeface="+mn-cs"/>
            </a:rPr>
            <a:t>R3</a:t>
          </a:r>
          <a:r>
            <a:rPr kumimoji="1" lang="ja-JP" altLang="en-US" sz="1100" b="0" i="0" baseline="0">
              <a:solidFill>
                <a:schemeClr val="dk1"/>
              </a:solidFill>
              <a:effectLst/>
              <a:latin typeface="+mn-lt"/>
              <a:ea typeface="+mn-ea"/>
              <a:cs typeface="+mn-cs"/>
            </a:rPr>
            <a:t>年度</a:t>
          </a:r>
          <a:r>
            <a:rPr kumimoji="1" lang="ja-JP" altLang="ja-JP" sz="1100" b="0" i="0" baseline="0">
              <a:solidFill>
                <a:schemeClr val="dk1"/>
              </a:solidFill>
              <a:effectLst/>
              <a:latin typeface="+mn-lt"/>
              <a:ea typeface="+mn-ea"/>
              <a:cs typeface="+mn-cs"/>
            </a:rPr>
            <a:t>以降は繰越金及び普通交付税の増加のほか、公債費が減少したことで黒字額が大幅に</a:t>
          </a:r>
          <a:r>
            <a:rPr kumimoji="1" lang="ja-JP" altLang="en-US" sz="1100" b="0" i="0" baseline="0">
              <a:solidFill>
                <a:schemeClr val="dk1"/>
              </a:solidFill>
              <a:effectLst/>
              <a:latin typeface="+mn-lt"/>
              <a:ea typeface="+mn-ea"/>
              <a:cs typeface="+mn-cs"/>
            </a:rPr>
            <a:t>増加した。</a:t>
          </a:r>
          <a:r>
            <a:rPr kumimoji="1" lang="en-US" altLang="ja-JP" sz="1100" b="0" i="0" baseline="0">
              <a:solidFill>
                <a:schemeClr val="dk1"/>
              </a:solidFill>
              <a:effectLst/>
              <a:latin typeface="+mn-lt"/>
              <a:ea typeface="+mn-ea"/>
              <a:cs typeface="+mn-cs"/>
            </a:rPr>
            <a:t>R6</a:t>
          </a:r>
          <a:r>
            <a:rPr kumimoji="1" lang="ja-JP" altLang="en-US" sz="1100" b="0" i="0" baseline="0">
              <a:solidFill>
                <a:schemeClr val="dk1"/>
              </a:solidFill>
              <a:effectLst/>
              <a:latin typeface="+mn-lt"/>
              <a:ea typeface="+mn-ea"/>
              <a:cs typeface="+mn-cs"/>
            </a:rPr>
            <a:t>年度は複数の大規模事業（</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年度からの繰越含む）の実施により、再び</a:t>
          </a:r>
          <a:r>
            <a:rPr kumimoji="1" lang="en-US" altLang="ja-JP" sz="1100" b="0" i="0" baseline="0">
              <a:solidFill>
                <a:schemeClr val="dk1"/>
              </a:solidFill>
              <a:effectLst/>
              <a:latin typeface="+mn-lt"/>
              <a:ea typeface="+mn-ea"/>
              <a:cs typeface="+mn-cs"/>
            </a:rPr>
            <a:t>10</a:t>
          </a:r>
          <a:r>
            <a:rPr kumimoji="1" lang="ja-JP" altLang="en-US" sz="1100" b="0" i="0" baseline="0">
              <a:solidFill>
                <a:schemeClr val="dk1"/>
              </a:solidFill>
              <a:effectLst/>
              <a:latin typeface="+mn-lt"/>
              <a:ea typeface="+mn-ea"/>
              <a:cs typeface="+mn-cs"/>
            </a:rPr>
            <a:t>％を下回る状況まで大幅に減少した。</a:t>
          </a:r>
          <a:endParaRPr lang="ja-JP" altLang="ja-JP" sz="1400">
            <a:effectLst/>
          </a:endParaRPr>
        </a:p>
        <a:p>
          <a:pPr eaLnBrk="1" fontAlgn="auto" latinLnBrk="0" hangingPunct="1"/>
          <a:r>
            <a:rPr lang="ja-JP" altLang="en-US" sz="1100" b="0" i="0" baseline="0">
              <a:solidFill>
                <a:schemeClr val="dk1"/>
              </a:solidFill>
              <a:effectLst/>
              <a:latin typeface="+mn-lt"/>
              <a:ea typeface="+mn-ea"/>
              <a:cs typeface="+mn-cs"/>
            </a:rPr>
            <a:t>国民健康保険事業特別会計、</a:t>
          </a:r>
          <a:r>
            <a:rPr lang="ja-JP" altLang="ja-JP" sz="1100" b="0" i="0" baseline="0">
              <a:solidFill>
                <a:schemeClr val="dk1"/>
              </a:solidFill>
              <a:effectLst/>
              <a:latin typeface="+mn-lt"/>
              <a:ea typeface="+mn-ea"/>
              <a:cs typeface="+mn-cs"/>
            </a:rPr>
            <a:t>簡易水道事業会計</a:t>
          </a:r>
          <a:r>
            <a:rPr lang="ja-JP" altLang="en-US" sz="1100" b="0" i="0" baseline="0">
              <a:solidFill>
                <a:schemeClr val="dk1"/>
              </a:solidFill>
              <a:effectLst/>
              <a:latin typeface="+mn-lt"/>
              <a:ea typeface="+mn-ea"/>
              <a:cs typeface="+mn-cs"/>
            </a:rPr>
            <a:t>、後期高齢者医療事業特別会計</a:t>
          </a:r>
          <a:r>
            <a:rPr lang="ja-JP" altLang="ja-JP" sz="1100" b="0" i="0" baseline="0">
              <a:solidFill>
                <a:schemeClr val="dk1"/>
              </a:solidFill>
              <a:effectLst/>
              <a:latin typeface="+mn-lt"/>
              <a:ea typeface="+mn-ea"/>
              <a:cs typeface="+mn-cs"/>
            </a:rPr>
            <a:t>は、</a:t>
          </a:r>
          <a:r>
            <a:rPr lang="ja-JP" altLang="en-US" sz="1100" b="0" i="0" baseline="0">
              <a:solidFill>
                <a:schemeClr val="dk1"/>
              </a:solidFill>
              <a:effectLst/>
              <a:latin typeface="+mn-lt"/>
              <a:ea typeface="+mn-ea"/>
              <a:cs typeface="+mn-cs"/>
            </a:rPr>
            <a:t>保険税・</a:t>
          </a:r>
          <a:r>
            <a:rPr lang="ja-JP" altLang="ja-JP" sz="1100" b="0" i="0" baseline="0">
              <a:solidFill>
                <a:schemeClr val="dk1"/>
              </a:solidFill>
              <a:effectLst/>
              <a:latin typeface="+mn-lt"/>
              <a:ea typeface="+mn-ea"/>
              <a:cs typeface="+mn-cs"/>
            </a:rPr>
            <a:t>水道料</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値上げの改定</a:t>
          </a:r>
          <a:r>
            <a:rPr lang="ja-JP" altLang="en-US" sz="1100" b="0" i="0" baseline="0">
              <a:solidFill>
                <a:schemeClr val="dk1"/>
              </a:solidFill>
              <a:effectLst/>
              <a:latin typeface="+mn-lt"/>
              <a:ea typeface="+mn-ea"/>
              <a:cs typeface="+mn-cs"/>
            </a:rPr>
            <a:t>によって</a:t>
          </a:r>
          <a:r>
            <a:rPr lang="ja-JP" altLang="ja-JP" sz="1100" b="0" i="0" baseline="0">
              <a:solidFill>
                <a:schemeClr val="dk1"/>
              </a:solidFill>
              <a:effectLst/>
              <a:latin typeface="+mn-lt"/>
              <a:ea typeface="+mn-ea"/>
              <a:cs typeface="+mn-cs"/>
            </a:rPr>
            <a:t>黒字額</a:t>
          </a:r>
          <a:r>
            <a:rPr lang="ja-JP" altLang="en-US" sz="1100" b="0" i="0" baseline="0">
              <a:solidFill>
                <a:schemeClr val="dk1"/>
              </a:solidFill>
              <a:effectLst/>
              <a:latin typeface="+mn-lt"/>
              <a:ea typeface="+mn-ea"/>
              <a:cs typeface="+mn-cs"/>
            </a:rPr>
            <a:t>を維持しているが、今後は減少していくことが見込まれる</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介護保険事業特別会計においては、各サービスや受診の増により給付費が増加したため、黒字額が減少している。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その他の特別会計については、赤字分を一般会計からの繰出で補填しているため、例年収支が</a:t>
          </a:r>
          <a:r>
            <a:rPr kumimoji="1" lang="en-US" altLang="ja-JP" sz="1100" b="0" i="0" baseline="0">
              <a:solidFill>
                <a:schemeClr val="dk1"/>
              </a:solidFill>
              <a:effectLst/>
              <a:latin typeface="+mn-lt"/>
              <a:ea typeface="+mn-ea"/>
              <a:cs typeface="+mn-cs"/>
            </a:rPr>
            <a:t>0</a:t>
          </a:r>
          <a:r>
            <a:rPr kumimoji="1" lang="ja-JP" altLang="ja-JP" sz="1100" b="0" i="0" baseline="0">
              <a:solidFill>
                <a:schemeClr val="dk1"/>
              </a:solidFill>
              <a:effectLst/>
              <a:latin typeface="+mn-lt"/>
              <a:ea typeface="+mn-ea"/>
              <a:cs typeface="+mn-cs"/>
            </a:rPr>
            <a:t>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8008351</v>
      </c>
      <c r="BO4" s="371"/>
      <c r="BP4" s="371"/>
      <c r="BQ4" s="371"/>
      <c r="BR4" s="371"/>
      <c r="BS4" s="371"/>
      <c r="BT4" s="371"/>
      <c r="BU4" s="372"/>
      <c r="BV4" s="370">
        <v>7787195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7.2</v>
      </c>
      <c r="CU4" s="377"/>
      <c r="CV4" s="377"/>
      <c r="CW4" s="377"/>
      <c r="CX4" s="377"/>
      <c r="CY4" s="377"/>
      <c r="CZ4" s="377"/>
      <c r="DA4" s="378"/>
      <c r="DB4" s="376">
        <v>18.5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7602576</v>
      </c>
      <c r="BO5" s="408"/>
      <c r="BP5" s="408"/>
      <c r="BQ5" s="408"/>
      <c r="BR5" s="408"/>
      <c r="BS5" s="408"/>
      <c r="BT5" s="408"/>
      <c r="BU5" s="409"/>
      <c r="BV5" s="407">
        <v>6941303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82.2</v>
      </c>
      <c r="CU5" s="405"/>
      <c r="CV5" s="405"/>
      <c r="CW5" s="405"/>
      <c r="CX5" s="405"/>
      <c r="CY5" s="405"/>
      <c r="CZ5" s="405"/>
      <c r="DA5" s="406"/>
      <c r="DB5" s="404">
        <v>86.4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405775</v>
      </c>
      <c r="BO6" s="408"/>
      <c r="BP6" s="408"/>
      <c r="BQ6" s="408"/>
      <c r="BR6" s="408"/>
      <c r="BS6" s="408"/>
      <c r="BT6" s="408"/>
      <c r="BU6" s="409"/>
      <c r="BV6" s="407">
        <v>845892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82.4</v>
      </c>
      <c r="CU6" s="445"/>
      <c r="CV6" s="445"/>
      <c r="CW6" s="445"/>
      <c r="CX6" s="445"/>
      <c r="CY6" s="445"/>
      <c r="CZ6" s="445"/>
      <c r="DA6" s="446"/>
      <c r="DB6" s="444">
        <v>86.9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107851</v>
      </c>
      <c r="BO7" s="408"/>
      <c r="BP7" s="408"/>
      <c r="BQ7" s="408"/>
      <c r="BR7" s="408"/>
      <c r="BS7" s="408"/>
      <c r="BT7" s="408"/>
      <c r="BU7" s="409"/>
      <c r="BV7" s="407">
        <v>102030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4145653</v>
      </c>
      <c r="CU7" s="408"/>
      <c r="CV7" s="408"/>
      <c r="CW7" s="408"/>
      <c r="CX7" s="408"/>
      <c r="CY7" s="408"/>
      <c r="CZ7" s="408"/>
      <c r="DA7" s="409"/>
      <c r="DB7" s="407">
        <v>4012254</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297924</v>
      </c>
      <c r="BO8" s="408"/>
      <c r="BP8" s="408"/>
      <c r="BQ8" s="408"/>
      <c r="BR8" s="408"/>
      <c r="BS8" s="408"/>
      <c r="BT8" s="408"/>
      <c r="BU8" s="409"/>
      <c r="BV8" s="407">
        <v>743862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0.34</v>
      </c>
      <c r="CU8" s="448"/>
      <c r="CV8" s="448"/>
      <c r="CW8" s="448"/>
      <c r="CX8" s="448"/>
      <c r="CY8" s="448"/>
      <c r="CZ8" s="448"/>
      <c r="DA8" s="449"/>
      <c r="DB8" s="447">
        <v>0.33</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6206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-445938</v>
      </c>
      <c r="BO9" s="408"/>
      <c r="BP9" s="408"/>
      <c r="BQ9" s="408"/>
      <c r="BR9" s="408"/>
      <c r="BS9" s="408"/>
      <c r="BT9" s="408"/>
      <c r="BU9" s="409"/>
      <c r="BV9" s="407">
        <v>-46781</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v>
      </c>
      <c r="CU9" s="405"/>
      <c r="CV9" s="405"/>
      <c r="CW9" s="405"/>
      <c r="CX9" s="405"/>
      <c r="CY9" s="405"/>
      <c r="CZ9" s="405"/>
      <c r="DA9" s="406"/>
      <c r="DB9" s="404">
        <v>9.5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7192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1988</v>
      </c>
      <c r="BO10" s="408"/>
      <c r="BP10" s="408"/>
      <c r="BQ10" s="408"/>
      <c r="BR10" s="408"/>
      <c r="BS10" s="408"/>
      <c r="BT10" s="408"/>
      <c r="BU10" s="409"/>
      <c r="BV10" s="407">
        <v>1665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5700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5591</v>
      </c>
      <c r="S13" s="492"/>
      <c r="T13" s="492"/>
      <c r="U13" s="492"/>
      <c r="V13" s="493"/>
      <c r="W13" s="423" t="s">
        <v>131</v>
      </c>
      <c r="X13" s="424"/>
      <c r="Y13" s="424"/>
      <c r="Z13" s="424"/>
      <c r="AA13" s="424"/>
      <c r="AB13" s="414"/>
      <c r="AC13" s="458">
        <v>388</v>
      </c>
      <c r="AD13" s="459"/>
      <c r="AE13" s="459"/>
      <c r="AF13" s="459"/>
      <c r="AG13" s="501"/>
      <c r="AH13" s="458">
        <v>513</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-443950</v>
      </c>
      <c r="BO13" s="408"/>
      <c r="BP13" s="408"/>
      <c r="BQ13" s="408"/>
      <c r="BR13" s="408"/>
      <c r="BS13" s="408"/>
      <c r="BT13" s="408"/>
      <c r="BU13" s="409"/>
      <c r="BV13" s="407">
        <v>-45116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2.4</v>
      </c>
      <c r="CU13" s="405"/>
      <c r="CV13" s="405"/>
      <c r="CW13" s="405"/>
      <c r="CX13" s="405"/>
      <c r="CY13" s="405"/>
      <c r="CZ13" s="405"/>
      <c r="DA13" s="406"/>
      <c r="DB13" s="404">
        <v>1</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5907</v>
      </c>
      <c r="S14" s="492"/>
      <c r="T14" s="492"/>
      <c r="U14" s="492"/>
      <c r="V14" s="493"/>
      <c r="W14" s="397"/>
      <c r="X14" s="398"/>
      <c r="Y14" s="398"/>
      <c r="Z14" s="398"/>
      <c r="AA14" s="398"/>
      <c r="AB14" s="387"/>
      <c r="AC14" s="494">
        <v>12</v>
      </c>
      <c r="AD14" s="495"/>
      <c r="AE14" s="495"/>
      <c r="AF14" s="495"/>
      <c r="AG14" s="496"/>
      <c r="AH14" s="494">
        <v>13.8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5813</v>
      </c>
      <c r="S15" s="492"/>
      <c r="T15" s="492"/>
      <c r="U15" s="492"/>
      <c r="V15" s="493"/>
      <c r="W15" s="423" t="s">
        <v>137</v>
      </c>
      <c r="X15" s="424"/>
      <c r="Y15" s="424"/>
      <c r="Z15" s="424"/>
      <c r="AA15" s="424"/>
      <c r="AB15" s="414"/>
      <c r="AC15" s="458">
        <v>986</v>
      </c>
      <c r="AD15" s="459"/>
      <c r="AE15" s="459"/>
      <c r="AF15" s="459"/>
      <c r="AG15" s="501"/>
      <c r="AH15" s="458">
        <v>1214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1257860</v>
      </c>
      <c r="BO15" s="371"/>
      <c r="BP15" s="371"/>
      <c r="BQ15" s="371"/>
      <c r="BR15" s="371"/>
      <c r="BS15" s="371"/>
      <c r="BT15" s="371"/>
      <c r="BU15" s="372"/>
      <c r="BV15" s="370">
        <v>1240332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30.5</v>
      </c>
      <c r="AD16" s="495"/>
      <c r="AE16" s="495"/>
      <c r="AF16" s="495"/>
      <c r="AG16" s="496"/>
      <c r="AH16" s="494">
        <v>32.799999999999997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3809246</v>
      </c>
      <c r="BO16" s="408"/>
      <c r="BP16" s="408"/>
      <c r="BQ16" s="408"/>
      <c r="BR16" s="408"/>
      <c r="BS16" s="408"/>
      <c r="BT16" s="408"/>
      <c r="BU16" s="409"/>
      <c r="BV16" s="407">
        <v>3662971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1857</v>
      </c>
      <c r="AD17" s="459"/>
      <c r="AE17" s="459"/>
      <c r="AF17" s="459"/>
      <c r="AG17" s="501"/>
      <c r="AH17" s="458">
        <v>1978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1584190</v>
      </c>
      <c r="BO17" s="408"/>
      <c r="BP17" s="408"/>
      <c r="BQ17" s="408"/>
      <c r="BR17" s="408"/>
      <c r="BS17" s="408"/>
      <c r="BT17" s="408"/>
      <c r="BU17" s="409"/>
      <c r="BV17" s="407">
        <v>1568716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496.88</v>
      </c>
      <c r="M18" s="531"/>
      <c r="N18" s="531"/>
      <c r="O18" s="531"/>
      <c r="P18" s="531"/>
      <c r="Q18" s="531"/>
      <c r="R18" s="532"/>
      <c r="S18" s="532"/>
      <c r="T18" s="532"/>
      <c r="U18" s="532"/>
      <c r="V18" s="533"/>
      <c r="W18" s="425"/>
      <c r="X18" s="426"/>
      <c r="Y18" s="426"/>
      <c r="Z18" s="426"/>
      <c r="AA18" s="426"/>
      <c r="AB18" s="417"/>
      <c r="AC18" s="534">
        <v>57.5</v>
      </c>
      <c r="AD18" s="535"/>
      <c r="AE18" s="535"/>
      <c r="AF18" s="535"/>
      <c r="AG18" s="536"/>
      <c r="AH18" s="534">
        <v>53.4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3438763</v>
      </c>
      <c r="BO18" s="408"/>
      <c r="BP18" s="408"/>
      <c r="BQ18" s="408"/>
      <c r="BR18" s="408"/>
      <c r="BS18" s="408"/>
      <c r="BT18" s="408"/>
      <c r="BU18" s="409"/>
      <c r="BV18" s="407">
        <v>3487226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5378993</v>
      </c>
      <c r="BO19" s="408"/>
      <c r="BP19" s="408"/>
      <c r="BQ19" s="408"/>
      <c r="BR19" s="408"/>
      <c r="BS19" s="408"/>
      <c r="BT19" s="408"/>
      <c r="BU19" s="409"/>
      <c r="BV19" s="407">
        <v>5642441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2639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5002254</v>
      </c>
      <c r="BO22" s="371"/>
      <c r="BP22" s="371"/>
      <c r="BQ22" s="371"/>
      <c r="BR22" s="371"/>
      <c r="BS22" s="371"/>
      <c r="BT22" s="371"/>
      <c r="BU22" s="372"/>
      <c r="BV22" s="370">
        <v>4801632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3331334</v>
      </c>
      <c r="BO23" s="408"/>
      <c r="BP23" s="408"/>
      <c r="BQ23" s="408"/>
      <c r="BR23" s="408"/>
      <c r="BS23" s="408"/>
      <c r="BT23" s="408"/>
      <c r="BU23" s="409"/>
      <c r="BV23" s="407">
        <v>3414252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7000</v>
      </c>
      <c r="R24" s="459"/>
      <c r="S24" s="459"/>
      <c r="T24" s="459"/>
      <c r="U24" s="459"/>
      <c r="V24" s="501"/>
      <c r="W24" s="553"/>
      <c r="X24" s="554"/>
      <c r="Y24" s="555"/>
      <c r="Z24" s="457" t="s">
        <v>162</v>
      </c>
      <c r="AA24" s="437"/>
      <c r="AB24" s="437"/>
      <c r="AC24" s="437"/>
      <c r="AD24" s="437"/>
      <c r="AE24" s="437"/>
      <c r="AF24" s="437"/>
      <c r="AG24" s="438"/>
      <c r="AH24" s="458">
        <v>137</v>
      </c>
      <c r="AI24" s="459"/>
      <c r="AJ24" s="459"/>
      <c r="AK24" s="459"/>
      <c r="AL24" s="501"/>
      <c r="AM24" s="458">
        <v>416754</v>
      </c>
      <c r="AN24" s="459"/>
      <c r="AO24" s="459"/>
      <c r="AP24" s="459"/>
      <c r="AQ24" s="459"/>
      <c r="AR24" s="501"/>
      <c r="AS24" s="458">
        <v>3042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3438118</v>
      </c>
      <c r="BO24" s="408"/>
      <c r="BP24" s="408"/>
      <c r="BQ24" s="408"/>
      <c r="BR24" s="408"/>
      <c r="BS24" s="408"/>
      <c r="BT24" s="408"/>
      <c r="BU24" s="409"/>
      <c r="BV24" s="407">
        <v>3058390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5460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1018124</v>
      </c>
      <c r="BO25" s="371"/>
      <c r="BP25" s="371"/>
      <c r="BQ25" s="371"/>
      <c r="BR25" s="371"/>
      <c r="BS25" s="371"/>
      <c r="BT25" s="371"/>
      <c r="BU25" s="372"/>
      <c r="BV25" s="370">
        <v>721486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5080</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13746</v>
      </c>
      <c r="AN26" s="459"/>
      <c r="AO26" s="459"/>
      <c r="AP26" s="459"/>
      <c r="AQ26" s="459"/>
      <c r="AR26" s="501"/>
      <c r="AS26" s="458">
        <v>2291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2850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132706</v>
      </c>
      <c r="BO27" s="527"/>
      <c r="BP27" s="527"/>
      <c r="BQ27" s="527"/>
      <c r="BR27" s="527"/>
      <c r="BS27" s="527"/>
      <c r="BT27" s="527"/>
      <c r="BU27" s="528"/>
      <c r="BV27" s="526">
        <v>132536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2100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948515</v>
      </c>
      <c r="BO28" s="371"/>
      <c r="BP28" s="371"/>
      <c r="BQ28" s="371"/>
      <c r="BR28" s="371"/>
      <c r="BS28" s="371"/>
      <c r="BT28" s="371"/>
      <c r="BU28" s="372"/>
      <c r="BV28" s="370">
        <v>946466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10</v>
      </c>
      <c r="M29" s="459"/>
      <c r="N29" s="459"/>
      <c r="O29" s="459"/>
      <c r="P29" s="501"/>
      <c r="Q29" s="458">
        <v>1900</v>
      </c>
      <c r="R29" s="459"/>
      <c r="S29" s="459"/>
      <c r="T29" s="459"/>
      <c r="U29" s="459"/>
      <c r="V29" s="501"/>
      <c r="W29" s="556"/>
      <c r="X29" s="557"/>
      <c r="Y29" s="558"/>
      <c r="Z29" s="457" t="s">
        <v>177</v>
      </c>
      <c r="AA29" s="437"/>
      <c r="AB29" s="437"/>
      <c r="AC29" s="437"/>
      <c r="AD29" s="437"/>
      <c r="AE29" s="437"/>
      <c r="AF29" s="437"/>
      <c r="AG29" s="438"/>
      <c r="AH29" s="458">
        <v>137</v>
      </c>
      <c r="AI29" s="459"/>
      <c r="AJ29" s="459"/>
      <c r="AK29" s="459"/>
      <c r="AL29" s="501"/>
      <c r="AM29" s="458">
        <v>416754</v>
      </c>
      <c r="AN29" s="459"/>
      <c r="AO29" s="459"/>
      <c r="AP29" s="459"/>
      <c r="AQ29" s="459"/>
      <c r="AR29" s="501"/>
      <c r="AS29" s="458">
        <v>3042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145161</v>
      </c>
      <c r="BO29" s="408"/>
      <c r="BP29" s="408"/>
      <c r="BQ29" s="408"/>
      <c r="BR29" s="408"/>
      <c r="BS29" s="408"/>
      <c r="BT29" s="408"/>
      <c r="BU29" s="409"/>
      <c r="BV29" s="407">
        <v>145114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93.7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2186158</v>
      </c>
      <c r="BO30" s="527"/>
      <c r="BP30" s="527"/>
      <c r="BQ30" s="527"/>
      <c r="BR30" s="527"/>
      <c r="BS30" s="527"/>
      <c r="BT30" s="527"/>
      <c r="BU30" s="528"/>
      <c r="BV30" s="526">
        <v>2059941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静岡県市町総合事務組合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いやしの里診療所事業特別会計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駿遠学園管理組合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静岡県後期高齢者医療広域連合（普通会計）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訪問看護事業特別会計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静岡県後期高齢者医療広域連合（事業会計）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静岡地方税滞納整理機構</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zLGiVoHPx2RRJQKU53b4bwDZaubHPtfAWWHx6K0813SwDie73JM5itMCNo9C5dyYjdZdGbDbxohxkgwB3JAxKQ==" saltValue="zsRVP61wKWQZ+hOwiED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5" t="s">
        <v>532</v>
      </c>
      <c r="D34" s="1155"/>
      <c r="E34" s="1156"/>
      <c r="F34" s="32">
        <v>8.74</v>
      </c>
      <c r="G34" s="33">
        <v>17.23</v>
      </c>
      <c r="H34" s="33">
        <v>19.77</v>
      </c>
      <c r="I34" s="33">
        <v>18.53</v>
      </c>
      <c r="J34" s="34">
        <v>7.18</v>
      </c>
      <c r="K34" s="22"/>
      <c r="L34" s="22"/>
      <c r="M34" s="22"/>
      <c r="N34" s="22"/>
      <c r="O34" s="22"/>
      <c r="P34" s="22"/>
    </row>
    <row r="35" spans="1:16" ht="39" customHeight="1" x14ac:dyDescent="0.2">
      <c r="A35" s="22"/>
      <c r="B35" s="35"/>
      <c r="C35" s="1149" t="s">
        <v>533</v>
      </c>
      <c r="D35" s="1150"/>
      <c r="E35" s="1151"/>
      <c r="F35" s="36">
        <v>0.28000000000000003</v>
      </c>
      <c r="G35" s="37">
        <v>0.49</v>
      </c>
      <c r="H35" s="37">
        <v>0.43</v>
      </c>
      <c r="I35" s="37">
        <v>0.55000000000000004</v>
      </c>
      <c r="J35" s="38">
        <v>0.5</v>
      </c>
      <c r="K35" s="22"/>
      <c r="L35" s="22"/>
      <c r="M35" s="22"/>
      <c r="N35" s="22"/>
      <c r="O35" s="22"/>
      <c r="P35" s="22"/>
    </row>
    <row r="36" spans="1:16" ht="39" customHeight="1" x14ac:dyDescent="0.2">
      <c r="A36" s="22"/>
      <c r="B36" s="35"/>
      <c r="C36" s="1149" t="s">
        <v>534</v>
      </c>
      <c r="D36" s="1150"/>
      <c r="E36" s="1151"/>
      <c r="F36" s="36" t="s">
        <v>486</v>
      </c>
      <c r="G36" s="37" t="s">
        <v>486</v>
      </c>
      <c r="H36" s="37" t="s">
        <v>486</v>
      </c>
      <c r="I36" s="37">
        <v>0.67</v>
      </c>
      <c r="J36" s="38">
        <v>0.49</v>
      </c>
      <c r="K36" s="22"/>
      <c r="L36" s="22"/>
      <c r="M36" s="22"/>
      <c r="N36" s="22"/>
      <c r="O36" s="22"/>
      <c r="P36" s="22"/>
    </row>
    <row r="37" spans="1:16" ht="39" customHeight="1" x14ac:dyDescent="0.2">
      <c r="A37" s="22"/>
      <c r="B37" s="35"/>
      <c r="C37" s="1149" t="s">
        <v>535</v>
      </c>
      <c r="D37" s="1150"/>
      <c r="E37" s="1151"/>
      <c r="F37" s="36">
        <v>0</v>
      </c>
      <c r="G37" s="37">
        <v>0</v>
      </c>
      <c r="H37" s="37">
        <v>0.02</v>
      </c>
      <c r="I37" s="37">
        <v>0.05</v>
      </c>
      <c r="J37" s="38">
        <v>0.04</v>
      </c>
      <c r="K37" s="22"/>
      <c r="L37" s="22"/>
      <c r="M37" s="22"/>
      <c r="N37" s="22"/>
      <c r="O37" s="22"/>
      <c r="P37" s="22"/>
    </row>
    <row r="38" spans="1:16" ht="39" customHeight="1" x14ac:dyDescent="0.2">
      <c r="A38" s="22"/>
      <c r="B38" s="35"/>
      <c r="C38" s="1149" t="s">
        <v>536</v>
      </c>
      <c r="D38" s="1150"/>
      <c r="E38" s="1151"/>
      <c r="F38" s="36">
        <v>0.25</v>
      </c>
      <c r="G38" s="37">
        <v>1.27</v>
      </c>
      <c r="H38" s="37">
        <v>0.32</v>
      </c>
      <c r="I38" s="37">
        <v>0.09</v>
      </c>
      <c r="J38" s="38">
        <v>0.01</v>
      </c>
      <c r="K38" s="22"/>
      <c r="L38" s="22"/>
      <c r="M38" s="22"/>
      <c r="N38" s="22"/>
      <c r="O38" s="22"/>
      <c r="P38" s="22"/>
    </row>
    <row r="39" spans="1:16" ht="39" customHeight="1" x14ac:dyDescent="0.2">
      <c r="A39" s="22"/>
      <c r="B39" s="35"/>
      <c r="C39" s="1149" t="s">
        <v>537</v>
      </c>
      <c r="D39" s="1150"/>
      <c r="E39" s="1151"/>
      <c r="F39" s="36">
        <v>0</v>
      </c>
      <c r="G39" s="37">
        <v>0</v>
      </c>
      <c r="H39" s="37">
        <v>0.02</v>
      </c>
      <c r="I39" s="37">
        <v>0</v>
      </c>
      <c r="J39" s="38">
        <v>0</v>
      </c>
      <c r="K39" s="22"/>
      <c r="L39" s="22"/>
      <c r="M39" s="22"/>
      <c r="N39" s="22"/>
      <c r="O39" s="22"/>
      <c r="P39" s="22"/>
    </row>
    <row r="40" spans="1:16" ht="39" customHeight="1" x14ac:dyDescent="0.2">
      <c r="A40" s="22"/>
      <c r="B40" s="35"/>
      <c r="C40" s="1149" t="s">
        <v>538</v>
      </c>
      <c r="D40" s="1150"/>
      <c r="E40" s="1151"/>
      <c r="F40" s="36">
        <v>0</v>
      </c>
      <c r="G40" s="37">
        <v>0</v>
      </c>
      <c r="H40" s="37">
        <v>0</v>
      </c>
      <c r="I40" s="37">
        <v>0.04</v>
      </c>
      <c r="J40" s="38">
        <v>0</v>
      </c>
      <c r="K40" s="22"/>
      <c r="L40" s="22"/>
      <c r="M40" s="22"/>
      <c r="N40" s="22"/>
      <c r="O40" s="22"/>
      <c r="P40" s="22"/>
    </row>
    <row r="41" spans="1:16" ht="39" customHeight="1" x14ac:dyDescent="0.2">
      <c r="A41" s="22"/>
      <c r="B41" s="35"/>
      <c r="C41" s="1149"/>
      <c r="D41" s="1150"/>
      <c r="E41" s="1151"/>
      <c r="F41" s="36"/>
      <c r="G41" s="37"/>
      <c r="H41" s="37"/>
      <c r="I41" s="37"/>
      <c r="J41" s="38"/>
      <c r="K41" s="22"/>
      <c r="L41" s="22"/>
      <c r="M41" s="22"/>
      <c r="N41" s="22"/>
      <c r="O41" s="22"/>
      <c r="P41" s="22"/>
    </row>
    <row r="42" spans="1:16" ht="39" customHeight="1" x14ac:dyDescent="0.2">
      <c r="A42" s="22"/>
      <c r="B42" s="39"/>
      <c r="C42" s="1149" t="s">
        <v>539</v>
      </c>
      <c r="D42" s="1150"/>
      <c r="E42" s="1151"/>
      <c r="F42" s="36" t="s">
        <v>486</v>
      </c>
      <c r="G42" s="37" t="s">
        <v>486</v>
      </c>
      <c r="H42" s="37" t="s">
        <v>486</v>
      </c>
      <c r="I42" s="37" t="s">
        <v>486</v>
      </c>
      <c r="J42" s="38" t="s">
        <v>486</v>
      </c>
      <c r="K42" s="22"/>
      <c r="L42" s="22"/>
      <c r="M42" s="22"/>
      <c r="N42" s="22"/>
      <c r="O42" s="22"/>
      <c r="P42" s="22"/>
    </row>
    <row r="43" spans="1:16" ht="39" customHeight="1" thickBot="1" x14ac:dyDescent="0.25">
      <c r="A43" s="22"/>
      <c r="B43" s="40"/>
      <c r="C43" s="1152" t="s">
        <v>540</v>
      </c>
      <c r="D43" s="1153"/>
      <c r="E43" s="1154"/>
      <c r="F43" s="41">
        <v>0.27</v>
      </c>
      <c r="G43" s="42">
        <v>0.45</v>
      </c>
      <c r="H43" s="42">
        <v>0.51</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UE/WQtR/ft1lCWRg7OiB8MCcQqLzeNZR4hu/8w/VO6pRdsRFZzAQuanMakvqZ+4eFWUTf9StxfrDxxTo7ztZw==" saltValue="RZCjS5q1LJAOht8k03QR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7" t="s">
        <v>9</v>
      </c>
      <c r="C45" s="1158"/>
      <c r="D45" s="58"/>
      <c r="E45" s="1163" t="s">
        <v>10</v>
      </c>
      <c r="F45" s="1163"/>
      <c r="G45" s="1163"/>
      <c r="H45" s="1163"/>
      <c r="I45" s="1163"/>
      <c r="J45" s="1164"/>
      <c r="K45" s="59">
        <v>591</v>
      </c>
      <c r="L45" s="60">
        <v>549</v>
      </c>
      <c r="M45" s="60">
        <v>550</v>
      </c>
      <c r="N45" s="60">
        <v>542</v>
      </c>
      <c r="O45" s="61">
        <v>541</v>
      </c>
      <c r="P45" s="48"/>
      <c r="Q45" s="48"/>
      <c r="R45" s="48"/>
      <c r="S45" s="48"/>
      <c r="T45" s="48"/>
      <c r="U45" s="48"/>
    </row>
    <row r="46" spans="1:21" ht="30.75" customHeight="1" x14ac:dyDescent="0.2">
      <c r="A46" s="48"/>
      <c r="B46" s="1159"/>
      <c r="C46" s="1160"/>
      <c r="D46" s="62"/>
      <c r="E46" s="1165" t="s">
        <v>11</v>
      </c>
      <c r="F46" s="1165"/>
      <c r="G46" s="1165"/>
      <c r="H46" s="1165"/>
      <c r="I46" s="1165"/>
      <c r="J46" s="1166"/>
      <c r="K46" s="63" t="s">
        <v>486</v>
      </c>
      <c r="L46" s="64" t="s">
        <v>486</v>
      </c>
      <c r="M46" s="64" t="s">
        <v>486</v>
      </c>
      <c r="N46" s="64" t="s">
        <v>486</v>
      </c>
      <c r="O46" s="65" t="s">
        <v>486</v>
      </c>
      <c r="P46" s="48"/>
      <c r="Q46" s="48"/>
      <c r="R46" s="48"/>
      <c r="S46" s="48"/>
      <c r="T46" s="48"/>
      <c r="U46" s="48"/>
    </row>
    <row r="47" spans="1:21" ht="30.75" customHeight="1" x14ac:dyDescent="0.2">
      <c r="A47" s="48"/>
      <c r="B47" s="1159"/>
      <c r="C47" s="1160"/>
      <c r="D47" s="62"/>
      <c r="E47" s="1165" t="s">
        <v>12</v>
      </c>
      <c r="F47" s="1165"/>
      <c r="G47" s="1165"/>
      <c r="H47" s="1165"/>
      <c r="I47" s="1165"/>
      <c r="J47" s="1166"/>
      <c r="K47" s="63" t="s">
        <v>486</v>
      </c>
      <c r="L47" s="64" t="s">
        <v>486</v>
      </c>
      <c r="M47" s="64" t="s">
        <v>486</v>
      </c>
      <c r="N47" s="64" t="s">
        <v>486</v>
      </c>
      <c r="O47" s="65" t="s">
        <v>486</v>
      </c>
      <c r="P47" s="48"/>
      <c r="Q47" s="48"/>
      <c r="R47" s="48"/>
      <c r="S47" s="48"/>
      <c r="T47" s="48"/>
      <c r="U47" s="48"/>
    </row>
    <row r="48" spans="1:21" ht="30.75" customHeight="1" x14ac:dyDescent="0.2">
      <c r="A48" s="48"/>
      <c r="B48" s="1159"/>
      <c r="C48" s="1160"/>
      <c r="D48" s="62"/>
      <c r="E48" s="1165" t="s">
        <v>13</v>
      </c>
      <c r="F48" s="1165"/>
      <c r="G48" s="1165"/>
      <c r="H48" s="1165"/>
      <c r="I48" s="1165"/>
      <c r="J48" s="1166"/>
      <c r="K48" s="63">
        <v>35</v>
      </c>
      <c r="L48" s="64">
        <v>34</v>
      </c>
      <c r="M48" s="64">
        <v>36</v>
      </c>
      <c r="N48" s="64">
        <v>43</v>
      </c>
      <c r="O48" s="65">
        <v>48</v>
      </c>
      <c r="P48" s="48"/>
      <c r="Q48" s="48"/>
      <c r="R48" s="48"/>
      <c r="S48" s="48"/>
      <c r="T48" s="48"/>
      <c r="U48" s="48"/>
    </row>
    <row r="49" spans="1:21" ht="30.75" customHeight="1" x14ac:dyDescent="0.2">
      <c r="A49" s="48"/>
      <c r="B49" s="1159"/>
      <c r="C49" s="1160"/>
      <c r="D49" s="62"/>
      <c r="E49" s="1165" t="s">
        <v>14</v>
      </c>
      <c r="F49" s="1165"/>
      <c r="G49" s="1165"/>
      <c r="H49" s="1165"/>
      <c r="I49" s="1165"/>
      <c r="J49" s="1166"/>
      <c r="K49" s="63" t="s">
        <v>486</v>
      </c>
      <c r="L49" s="64" t="s">
        <v>486</v>
      </c>
      <c r="M49" s="64" t="s">
        <v>486</v>
      </c>
      <c r="N49" s="64" t="s">
        <v>486</v>
      </c>
      <c r="O49" s="65" t="s">
        <v>486</v>
      </c>
      <c r="P49" s="48"/>
      <c r="Q49" s="48"/>
      <c r="R49" s="48"/>
      <c r="S49" s="48"/>
      <c r="T49" s="48"/>
      <c r="U49" s="48"/>
    </row>
    <row r="50" spans="1:21" ht="30.75" customHeight="1" x14ac:dyDescent="0.2">
      <c r="A50" s="48"/>
      <c r="B50" s="1159"/>
      <c r="C50" s="1160"/>
      <c r="D50" s="62"/>
      <c r="E50" s="1165" t="s">
        <v>15</v>
      </c>
      <c r="F50" s="1165"/>
      <c r="G50" s="1165"/>
      <c r="H50" s="1165"/>
      <c r="I50" s="1165"/>
      <c r="J50" s="1166"/>
      <c r="K50" s="63" t="s">
        <v>486</v>
      </c>
      <c r="L50" s="64" t="s">
        <v>486</v>
      </c>
      <c r="M50" s="64" t="s">
        <v>486</v>
      </c>
      <c r="N50" s="64" t="s">
        <v>486</v>
      </c>
      <c r="O50" s="65" t="s">
        <v>486</v>
      </c>
      <c r="P50" s="48"/>
      <c r="Q50" s="48"/>
      <c r="R50" s="48"/>
      <c r="S50" s="48"/>
      <c r="T50" s="48"/>
      <c r="U50" s="48"/>
    </row>
    <row r="51" spans="1:21" ht="30.75" customHeight="1" x14ac:dyDescent="0.2">
      <c r="A51" s="48"/>
      <c r="B51" s="1161"/>
      <c r="C51" s="1162"/>
      <c r="D51" s="66"/>
      <c r="E51" s="1165" t="s">
        <v>16</v>
      </c>
      <c r="F51" s="1165"/>
      <c r="G51" s="1165"/>
      <c r="H51" s="1165"/>
      <c r="I51" s="1165"/>
      <c r="J51" s="1166"/>
      <c r="K51" s="63" t="s">
        <v>486</v>
      </c>
      <c r="L51" s="64" t="s">
        <v>486</v>
      </c>
      <c r="M51" s="64" t="s">
        <v>486</v>
      </c>
      <c r="N51" s="64" t="s">
        <v>486</v>
      </c>
      <c r="O51" s="65" t="s">
        <v>486</v>
      </c>
      <c r="P51" s="48"/>
      <c r="Q51" s="48"/>
      <c r="R51" s="48"/>
      <c r="S51" s="48"/>
      <c r="T51" s="48"/>
      <c r="U51" s="48"/>
    </row>
    <row r="52" spans="1:21" ht="30.75" customHeight="1" x14ac:dyDescent="0.2">
      <c r="A52" s="48"/>
      <c r="B52" s="1167" t="s">
        <v>17</v>
      </c>
      <c r="C52" s="1168"/>
      <c r="D52" s="66"/>
      <c r="E52" s="1165" t="s">
        <v>18</v>
      </c>
      <c r="F52" s="1165"/>
      <c r="G52" s="1165"/>
      <c r="H52" s="1165"/>
      <c r="I52" s="1165"/>
      <c r="J52" s="1166"/>
      <c r="K52" s="63">
        <v>592</v>
      </c>
      <c r="L52" s="64">
        <v>585</v>
      </c>
      <c r="M52" s="64">
        <v>534</v>
      </c>
      <c r="N52" s="64">
        <v>521</v>
      </c>
      <c r="O52" s="65">
        <v>442</v>
      </c>
      <c r="P52" s="48"/>
      <c r="Q52" s="48"/>
      <c r="R52" s="48"/>
      <c r="S52" s="48"/>
      <c r="T52" s="48"/>
      <c r="U52" s="48"/>
    </row>
    <row r="53" spans="1:21" ht="30.75" customHeight="1" thickBot="1" x14ac:dyDescent="0.25">
      <c r="A53" s="48"/>
      <c r="B53" s="1169" t="s">
        <v>19</v>
      </c>
      <c r="C53" s="1170"/>
      <c r="D53" s="67"/>
      <c r="E53" s="1171" t="s">
        <v>20</v>
      </c>
      <c r="F53" s="1171"/>
      <c r="G53" s="1171"/>
      <c r="H53" s="1171"/>
      <c r="I53" s="1171"/>
      <c r="J53" s="1172"/>
      <c r="K53" s="68">
        <v>34</v>
      </c>
      <c r="L53" s="69">
        <v>-2</v>
      </c>
      <c r="M53" s="69">
        <v>52</v>
      </c>
      <c r="N53" s="69">
        <v>64</v>
      </c>
      <c r="O53" s="70">
        <v>147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73" t="s">
        <v>24</v>
      </c>
      <c r="C58" s="1174"/>
      <c r="D58" s="1179" t="s">
        <v>25</v>
      </c>
      <c r="E58" s="1180"/>
      <c r="F58" s="1180"/>
      <c r="G58" s="1180"/>
      <c r="H58" s="1180"/>
      <c r="I58" s="1180"/>
      <c r="J58" s="1181"/>
      <c r="K58" s="83"/>
      <c r="L58" s="84"/>
      <c r="M58" s="84"/>
      <c r="N58" s="84"/>
      <c r="O58" s="85"/>
    </row>
    <row r="59" spans="1:21" ht="31.5" customHeight="1" x14ac:dyDescent="0.2">
      <c r="B59" s="1175"/>
      <c r="C59" s="1176"/>
      <c r="D59" s="1182" t="s">
        <v>26</v>
      </c>
      <c r="E59" s="1183"/>
      <c r="F59" s="1183"/>
      <c r="G59" s="1183"/>
      <c r="H59" s="1183"/>
      <c r="I59" s="1183"/>
      <c r="J59" s="1184"/>
      <c r="K59" s="86"/>
      <c r="L59" s="87"/>
      <c r="M59" s="87"/>
      <c r="N59" s="87"/>
      <c r="O59" s="88"/>
    </row>
    <row r="60" spans="1:21" ht="31.5" customHeight="1" thickBot="1" x14ac:dyDescent="0.25">
      <c r="B60" s="1177"/>
      <c r="C60" s="1178"/>
      <c r="D60" s="1185" t="s">
        <v>27</v>
      </c>
      <c r="E60" s="1186"/>
      <c r="F60" s="1186"/>
      <c r="G60" s="1186"/>
      <c r="H60" s="1186"/>
      <c r="I60" s="1186"/>
      <c r="J60" s="1187"/>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9Qbv5E8Bpt5co0KDK8b69uKD6BWcbqwL7/FUg+ypWrKJFArnKGW46Wxduzg+XZRv0Gd0TLKxA6vrMOvRJZOvQ==" saltValue="NG0NUYL0Xp+8WoBB3Samm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8" t="s">
        <v>30</v>
      </c>
      <c r="C41" s="1189"/>
      <c r="D41" s="105"/>
      <c r="E41" s="1194" t="s">
        <v>31</v>
      </c>
      <c r="F41" s="1194"/>
      <c r="G41" s="1194"/>
      <c r="H41" s="1195"/>
      <c r="I41" s="343">
        <v>5072</v>
      </c>
      <c r="J41" s="344">
        <v>4847</v>
      </c>
      <c r="K41" s="344">
        <v>4601</v>
      </c>
      <c r="L41" s="344">
        <v>4874</v>
      </c>
      <c r="M41" s="345">
        <v>5002</v>
      </c>
    </row>
    <row r="42" spans="2:13" ht="27.75" customHeight="1" x14ac:dyDescent="0.2">
      <c r="B42" s="1190"/>
      <c r="C42" s="1191"/>
      <c r="D42" s="106"/>
      <c r="E42" s="1196" t="s">
        <v>32</v>
      </c>
      <c r="F42" s="1196"/>
      <c r="G42" s="1196"/>
      <c r="H42" s="1197"/>
      <c r="I42" s="346" t="s">
        <v>486</v>
      </c>
      <c r="J42" s="347" t="s">
        <v>486</v>
      </c>
      <c r="K42" s="347" t="s">
        <v>486</v>
      </c>
      <c r="L42" s="347" t="s">
        <v>486</v>
      </c>
      <c r="M42" s="348" t="s">
        <v>486</v>
      </c>
    </row>
    <row r="43" spans="2:13" ht="27.75" customHeight="1" x14ac:dyDescent="0.2">
      <c r="B43" s="1190"/>
      <c r="C43" s="1191"/>
      <c r="D43" s="106"/>
      <c r="E43" s="1196" t="s">
        <v>33</v>
      </c>
      <c r="F43" s="1196"/>
      <c r="G43" s="1196"/>
      <c r="H43" s="1197"/>
      <c r="I43" s="346">
        <v>389</v>
      </c>
      <c r="J43" s="347">
        <v>412</v>
      </c>
      <c r="K43" s="347">
        <v>384</v>
      </c>
      <c r="L43" s="347">
        <v>362</v>
      </c>
      <c r="M43" s="348">
        <v>341</v>
      </c>
    </row>
    <row r="44" spans="2:13" ht="27.75" customHeight="1" x14ac:dyDescent="0.2">
      <c r="B44" s="1190"/>
      <c r="C44" s="1191"/>
      <c r="D44" s="106"/>
      <c r="E44" s="1196" t="s">
        <v>34</v>
      </c>
      <c r="F44" s="1196"/>
      <c r="G44" s="1196"/>
      <c r="H44" s="1197"/>
      <c r="I44" s="346" t="s">
        <v>486</v>
      </c>
      <c r="J44" s="347" t="s">
        <v>486</v>
      </c>
      <c r="K44" s="347" t="s">
        <v>486</v>
      </c>
      <c r="L44" s="347" t="s">
        <v>486</v>
      </c>
      <c r="M44" s="348" t="s">
        <v>486</v>
      </c>
    </row>
    <row r="45" spans="2:13" ht="27.75" customHeight="1" x14ac:dyDescent="0.2">
      <c r="B45" s="1190"/>
      <c r="C45" s="1191"/>
      <c r="D45" s="106"/>
      <c r="E45" s="1196" t="s">
        <v>35</v>
      </c>
      <c r="F45" s="1196"/>
      <c r="G45" s="1196"/>
      <c r="H45" s="1197"/>
      <c r="I45" s="346">
        <v>1283</v>
      </c>
      <c r="J45" s="347">
        <v>1283</v>
      </c>
      <c r="K45" s="347">
        <v>1287</v>
      </c>
      <c r="L45" s="347">
        <v>1317</v>
      </c>
      <c r="M45" s="348">
        <v>1336</v>
      </c>
    </row>
    <row r="46" spans="2:13" ht="27.75" customHeight="1" x14ac:dyDescent="0.2">
      <c r="B46" s="1190"/>
      <c r="C46" s="1191"/>
      <c r="D46" s="107"/>
      <c r="E46" s="1196" t="s">
        <v>36</v>
      </c>
      <c r="F46" s="1196"/>
      <c r="G46" s="1196"/>
      <c r="H46" s="1197"/>
      <c r="I46" s="346" t="s">
        <v>486</v>
      </c>
      <c r="J46" s="347" t="s">
        <v>486</v>
      </c>
      <c r="K46" s="347" t="s">
        <v>486</v>
      </c>
      <c r="L46" s="347" t="s">
        <v>486</v>
      </c>
      <c r="M46" s="348" t="s">
        <v>486</v>
      </c>
    </row>
    <row r="47" spans="2:13" ht="27.75" customHeight="1" x14ac:dyDescent="0.2">
      <c r="B47" s="1190"/>
      <c r="C47" s="1191"/>
      <c r="D47" s="108"/>
      <c r="E47" s="1198" t="s">
        <v>37</v>
      </c>
      <c r="F47" s="1199"/>
      <c r="G47" s="1199"/>
      <c r="H47" s="1200"/>
      <c r="I47" s="346" t="s">
        <v>486</v>
      </c>
      <c r="J47" s="347" t="s">
        <v>486</v>
      </c>
      <c r="K47" s="347" t="s">
        <v>486</v>
      </c>
      <c r="L47" s="347" t="s">
        <v>486</v>
      </c>
      <c r="M47" s="348" t="s">
        <v>486</v>
      </c>
    </row>
    <row r="48" spans="2:13" ht="27.75" customHeight="1" x14ac:dyDescent="0.2">
      <c r="B48" s="1190"/>
      <c r="C48" s="1191"/>
      <c r="D48" s="106"/>
      <c r="E48" s="1196" t="s">
        <v>38</v>
      </c>
      <c r="F48" s="1196"/>
      <c r="G48" s="1196"/>
      <c r="H48" s="1197"/>
      <c r="I48" s="346" t="s">
        <v>486</v>
      </c>
      <c r="J48" s="347" t="s">
        <v>486</v>
      </c>
      <c r="K48" s="347" t="s">
        <v>486</v>
      </c>
      <c r="L48" s="347" t="s">
        <v>486</v>
      </c>
      <c r="M48" s="348" t="s">
        <v>486</v>
      </c>
    </row>
    <row r="49" spans="2:13" ht="27.75" customHeight="1" x14ac:dyDescent="0.2">
      <c r="B49" s="1192"/>
      <c r="C49" s="1193"/>
      <c r="D49" s="106"/>
      <c r="E49" s="1196" t="s">
        <v>39</v>
      </c>
      <c r="F49" s="1196"/>
      <c r="G49" s="1196"/>
      <c r="H49" s="1197"/>
      <c r="I49" s="346" t="s">
        <v>486</v>
      </c>
      <c r="J49" s="347" t="s">
        <v>486</v>
      </c>
      <c r="K49" s="347" t="s">
        <v>486</v>
      </c>
      <c r="L49" s="347" t="s">
        <v>486</v>
      </c>
      <c r="M49" s="348" t="s">
        <v>486</v>
      </c>
    </row>
    <row r="50" spans="2:13" ht="27.75" customHeight="1" x14ac:dyDescent="0.2">
      <c r="B50" s="1201" t="s">
        <v>40</v>
      </c>
      <c r="C50" s="1202"/>
      <c r="D50" s="109"/>
      <c r="E50" s="1196" t="s">
        <v>41</v>
      </c>
      <c r="F50" s="1196"/>
      <c r="G50" s="1196"/>
      <c r="H50" s="1197"/>
      <c r="I50" s="346">
        <v>2154</v>
      </c>
      <c r="J50" s="347">
        <v>2274</v>
      </c>
      <c r="K50" s="347">
        <v>2295</v>
      </c>
      <c r="L50" s="347">
        <v>2278</v>
      </c>
      <c r="M50" s="348">
        <v>1951</v>
      </c>
    </row>
    <row r="51" spans="2:13" ht="27.75" customHeight="1" x14ac:dyDescent="0.2">
      <c r="B51" s="1190"/>
      <c r="C51" s="1191"/>
      <c r="D51" s="106"/>
      <c r="E51" s="1196" t="s">
        <v>42</v>
      </c>
      <c r="F51" s="1196"/>
      <c r="G51" s="1196"/>
      <c r="H51" s="1197"/>
      <c r="I51" s="346">
        <v>51</v>
      </c>
      <c r="J51" s="347">
        <v>62</v>
      </c>
      <c r="K51" s="347">
        <v>55</v>
      </c>
      <c r="L51" s="347">
        <v>45</v>
      </c>
      <c r="M51" s="348">
        <v>31</v>
      </c>
    </row>
    <row r="52" spans="2:13" ht="27.75" customHeight="1" x14ac:dyDescent="0.2">
      <c r="B52" s="1192"/>
      <c r="C52" s="1193"/>
      <c r="D52" s="106"/>
      <c r="E52" s="1196" t="s">
        <v>43</v>
      </c>
      <c r="F52" s="1196"/>
      <c r="G52" s="1196"/>
      <c r="H52" s="1197"/>
      <c r="I52" s="346">
        <v>5089</v>
      </c>
      <c r="J52" s="347">
        <v>4835</v>
      </c>
      <c r="K52" s="347">
        <v>4567</v>
      </c>
      <c r="L52" s="347">
        <v>5240</v>
      </c>
      <c r="M52" s="348">
        <v>5237</v>
      </c>
    </row>
    <row r="53" spans="2:13" ht="27.75" customHeight="1" thickBot="1" x14ac:dyDescent="0.25">
      <c r="B53" s="1203" t="s">
        <v>19</v>
      </c>
      <c r="C53" s="1204"/>
      <c r="D53" s="110"/>
      <c r="E53" s="1205" t="s">
        <v>44</v>
      </c>
      <c r="F53" s="1205"/>
      <c r="G53" s="1205"/>
      <c r="H53" s="1206"/>
      <c r="I53" s="349">
        <v>-549</v>
      </c>
      <c r="J53" s="350">
        <v>-628</v>
      </c>
      <c r="K53" s="350">
        <v>-645</v>
      </c>
      <c r="L53" s="350">
        <v>-1010</v>
      </c>
      <c r="M53" s="351">
        <v>-540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X/qNe3E55yor6Sb5z93HPWOPw+DFsvKGJ0Fi8oQz6GzLUQayk26zMNpLCEUbF3GJvd/aIPR1k06gGA4WkTmivQ==" saltValue="ZA5pikkQPgwD8LMTWuV5H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5" t="s">
        <v>46</v>
      </c>
      <c r="D55" s="1215"/>
      <c r="E55" s="1216"/>
      <c r="F55" s="352">
        <v>945</v>
      </c>
      <c r="G55" s="352">
        <v>946</v>
      </c>
      <c r="H55" s="353">
        <v>949</v>
      </c>
    </row>
    <row r="56" spans="2:8" ht="52.5" customHeight="1" x14ac:dyDescent="0.2">
      <c r="B56" s="122"/>
      <c r="C56" s="1217" t="s">
        <v>47</v>
      </c>
      <c r="D56" s="1217"/>
      <c r="E56" s="1218"/>
      <c r="F56" s="354">
        <v>125</v>
      </c>
      <c r="G56" s="354">
        <v>145</v>
      </c>
      <c r="H56" s="355">
        <v>145</v>
      </c>
    </row>
    <row r="57" spans="2:8" ht="53.25" customHeight="1" x14ac:dyDescent="0.2">
      <c r="B57" s="122"/>
      <c r="C57" s="1219" t="s">
        <v>48</v>
      </c>
      <c r="D57" s="1219"/>
      <c r="E57" s="1220"/>
      <c r="F57" s="356">
        <v>2052</v>
      </c>
      <c r="G57" s="356">
        <v>2060</v>
      </c>
      <c r="H57" s="357">
        <v>2186</v>
      </c>
    </row>
    <row r="58" spans="2:8" ht="45.75" customHeight="1" x14ac:dyDescent="0.2">
      <c r="B58" s="123"/>
      <c r="C58" s="1207" t="s">
        <v>546</v>
      </c>
      <c r="D58" s="1208"/>
      <c r="E58" s="1209"/>
      <c r="F58" s="358">
        <v>1220</v>
      </c>
      <c r="G58" s="358">
        <v>1224</v>
      </c>
      <c r="H58" s="359">
        <v>1329</v>
      </c>
    </row>
    <row r="59" spans="2:8" ht="45.75" customHeight="1" x14ac:dyDescent="0.2">
      <c r="B59" s="123"/>
      <c r="C59" s="1207" t="s">
        <v>547</v>
      </c>
      <c r="D59" s="1208"/>
      <c r="E59" s="1209"/>
      <c r="F59" s="358">
        <v>387</v>
      </c>
      <c r="G59" s="358">
        <v>389</v>
      </c>
      <c r="H59" s="359">
        <v>391</v>
      </c>
    </row>
    <row r="60" spans="2:8" ht="45.75" customHeight="1" x14ac:dyDescent="0.2">
      <c r="B60" s="123"/>
      <c r="C60" s="1207" t="s">
        <v>548</v>
      </c>
      <c r="D60" s="1208"/>
      <c r="E60" s="1209"/>
      <c r="F60" s="358">
        <v>227</v>
      </c>
      <c r="G60" s="358">
        <v>228</v>
      </c>
      <c r="H60" s="359">
        <v>229</v>
      </c>
    </row>
    <row r="61" spans="2:8" ht="45.75" customHeight="1" x14ac:dyDescent="0.2">
      <c r="B61" s="123"/>
      <c r="C61" s="1207" t="s">
        <v>549</v>
      </c>
      <c r="D61" s="1208"/>
      <c r="E61" s="1209"/>
      <c r="F61" s="358">
        <v>82</v>
      </c>
      <c r="G61" s="358">
        <v>82</v>
      </c>
      <c r="H61" s="359">
        <v>83</v>
      </c>
    </row>
    <row r="62" spans="2:8" ht="45.75" customHeight="1" thickBot="1" x14ac:dyDescent="0.25">
      <c r="B62" s="124"/>
      <c r="C62" s="1210" t="s">
        <v>550</v>
      </c>
      <c r="D62" s="1211"/>
      <c r="E62" s="1212"/>
      <c r="F62" s="360">
        <v>45</v>
      </c>
      <c r="G62" s="360">
        <v>45</v>
      </c>
      <c r="H62" s="361">
        <v>45</v>
      </c>
    </row>
    <row r="63" spans="2:8" ht="52.5" customHeight="1" thickBot="1" x14ac:dyDescent="0.25">
      <c r="B63" s="125"/>
      <c r="C63" s="1213" t="s">
        <v>49</v>
      </c>
      <c r="D63" s="1213"/>
      <c r="E63" s="1214"/>
      <c r="F63" s="362">
        <v>3122</v>
      </c>
      <c r="G63" s="362">
        <v>3152</v>
      </c>
      <c r="H63" s="363">
        <v>3280</v>
      </c>
    </row>
    <row r="64" spans="2:8" ht="13.2" x14ac:dyDescent="0.2"/>
  </sheetData>
  <sheetProtection algorithmName="SHA-512" hashValue="4o9kWWb0okEONpudxZf2J+RK0QM01Gh5OebE0MfQwxpaXXWA/coWOkhr04p2lDdclyYMSPZeZEKRi+iygMvQpQ==" saltValue="RpWxI04Ok3rzriBUUW3F7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247007</v>
      </c>
      <c r="E3" s="144"/>
      <c r="F3" s="145">
        <v>126525</v>
      </c>
      <c r="G3" s="146"/>
      <c r="H3" s="147"/>
    </row>
    <row r="4" spans="1:8" x14ac:dyDescent="0.2">
      <c r="A4" s="148"/>
      <c r="B4" s="149"/>
      <c r="C4" s="150"/>
      <c r="D4" s="151">
        <v>85770</v>
      </c>
      <c r="E4" s="152"/>
      <c r="F4" s="153">
        <v>67052</v>
      </c>
      <c r="G4" s="154"/>
      <c r="H4" s="155"/>
    </row>
    <row r="5" spans="1:8" x14ac:dyDescent="0.2">
      <c r="A5" s="136" t="s">
        <v>519</v>
      </c>
      <c r="B5" s="141"/>
      <c r="C5" s="142"/>
      <c r="D5" s="143">
        <v>117233</v>
      </c>
      <c r="E5" s="144"/>
      <c r="F5" s="145">
        <v>122054</v>
      </c>
      <c r="G5" s="146"/>
      <c r="H5" s="147"/>
    </row>
    <row r="6" spans="1:8" x14ac:dyDescent="0.2">
      <c r="A6" s="148"/>
      <c r="B6" s="149"/>
      <c r="C6" s="150"/>
      <c r="D6" s="151">
        <v>87352</v>
      </c>
      <c r="E6" s="152"/>
      <c r="F6" s="153">
        <v>68298</v>
      </c>
      <c r="G6" s="154"/>
      <c r="H6" s="155"/>
    </row>
    <row r="7" spans="1:8" x14ac:dyDescent="0.2">
      <c r="A7" s="136" t="s">
        <v>520</v>
      </c>
      <c r="B7" s="141"/>
      <c r="C7" s="142"/>
      <c r="D7" s="143">
        <v>86943</v>
      </c>
      <c r="E7" s="144"/>
      <c r="F7" s="145">
        <v>111644</v>
      </c>
      <c r="G7" s="146"/>
      <c r="H7" s="147"/>
    </row>
    <row r="8" spans="1:8" x14ac:dyDescent="0.2">
      <c r="A8" s="148"/>
      <c r="B8" s="149"/>
      <c r="C8" s="150"/>
      <c r="D8" s="151">
        <v>69151</v>
      </c>
      <c r="E8" s="152"/>
      <c r="F8" s="153">
        <v>66606</v>
      </c>
      <c r="G8" s="154"/>
      <c r="H8" s="155"/>
    </row>
    <row r="9" spans="1:8" x14ac:dyDescent="0.2">
      <c r="A9" s="136" t="s">
        <v>521</v>
      </c>
      <c r="B9" s="141"/>
      <c r="C9" s="142"/>
      <c r="D9" s="143">
        <v>201412</v>
      </c>
      <c r="E9" s="144"/>
      <c r="F9" s="145">
        <v>127917</v>
      </c>
      <c r="G9" s="146"/>
      <c r="H9" s="147"/>
    </row>
    <row r="10" spans="1:8" x14ac:dyDescent="0.2">
      <c r="A10" s="148"/>
      <c r="B10" s="149"/>
      <c r="C10" s="150"/>
      <c r="D10" s="151">
        <v>151808</v>
      </c>
      <c r="E10" s="152"/>
      <c r="F10" s="153">
        <v>69746</v>
      </c>
      <c r="G10" s="154"/>
      <c r="H10" s="155"/>
    </row>
    <row r="11" spans="1:8" x14ac:dyDescent="0.2">
      <c r="A11" s="136" t="s">
        <v>522</v>
      </c>
      <c r="B11" s="141"/>
      <c r="C11" s="142"/>
      <c r="D11" s="143">
        <v>289449</v>
      </c>
      <c r="E11" s="144"/>
      <c r="F11" s="145">
        <v>135931</v>
      </c>
      <c r="G11" s="146"/>
      <c r="H11" s="147"/>
    </row>
    <row r="12" spans="1:8" x14ac:dyDescent="0.2">
      <c r="A12" s="148"/>
      <c r="B12" s="149"/>
      <c r="C12" s="156"/>
      <c r="D12" s="151">
        <v>226308</v>
      </c>
      <c r="E12" s="152"/>
      <c r="F12" s="153">
        <v>75320</v>
      </c>
      <c r="G12" s="154"/>
      <c r="H12" s="155"/>
    </row>
    <row r="13" spans="1:8" x14ac:dyDescent="0.2">
      <c r="A13" s="136"/>
      <c r="B13" s="141"/>
      <c r="C13" s="157"/>
      <c r="D13" s="158">
        <v>188409</v>
      </c>
      <c r="E13" s="159"/>
      <c r="F13" s="160">
        <v>124814</v>
      </c>
      <c r="G13" s="161"/>
      <c r="H13" s="147"/>
    </row>
    <row r="14" spans="1:8" x14ac:dyDescent="0.2">
      <c r="A14" s="148"/>
      <c r="B14" s="149"/>
      <c r="C14" s="150"/>
      <c r="D14" s="151">
        <v>124078</v>
      </c>
      <c r="E14" s="152"/>
      <c r="F14" s="153">
        <v>69404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8.75</v>
      </c>
      <c r="C19" s="162">
        <f>ROUND(VALUE(SUBSTITUTE(実質収支比率等に係る経年分析!G$48,"▲","-")),2)</f>
        <v>17.239999999999998</v>
      </c>
      <c r="D19" s="162">
        <f>ROUND(VALUE(SUBSTITUTE(実質収支比率等に係る経年分析!H$48,"▲","-")),2)</f>
        <v>19.8</v>
      </c>
      <c r="E19" s="162">
        <f>ROUND(VALUE(SUBSTITUTE(実質収支比率等に係る経年分析!I$48,"▲","-")),2)</f>
        <v>18.54</v>
      </c>
      <c r="F19" s="162">
        <f>ROUND(VALUE(SUBSTITUTE(実質収支比率等に係る経年分析!J$48,"▲","-")),2)</f>
        <v>7.19</v>
      </c>
    </row>
    <row r="20" spans="1:11" x14ac:dyDescent="0.2">
      <c r="A20" s="162" t="s">
        <v>53</v>
      </c>
      <c r="B20" s="162">
        <f>ROUND(VALUE(SUBSTITUTE(実質収支比率等に係る経年分析!F$47,"▲","-")),2)</f>
        <v>22.3</v>
      </c>
      <c r="C20" s="162">
        <f>ROUND(VALUE(SUBSTITUTE(実質収支比率等に係る経年分析!G$47,"▲","-")),2)</f>
        <v>22.6</v>
      </c>
      <c r="D20" s="162">
        <f>ROUND(VALUE(SUBSTITUTE(実質収支比率等に係る経年分析!H$47,"▲","-")),2)</f>
        <v>23.65</v>
      </c>
      <c r="E20" s="162">
        <f>ROUND(VALUE(SUBSTITUTE(実質収支比率等に係る経年分析!I$47,"▲","-")),2)</f>
        <v>23.59</v>
      </c>
      <c r="F20" s="162">
        <f>ROUND(VALUE(SUBSTITUTE(実質収支比率等に係る経年分析!J$47,"▲","-")),2)</f>
        <v>22.88</v>
      </c>
    </row>
    <row r="21" spans="1:11" x14ac:dyDescent="0.2">
      <c r="A21" s="162" t="s">
        <v>54</v>
      </c>
      <c r="B21" s="162">
        <f>IF(ISNUMBER(VALUE(SUBSTITUTE(実質収支比率等に係る経年分析!F$49,"▲","-"))),ROUND(VALUE(SUBSTITUTE(実質収支比率等に係る経年分析!F$49,"▲","-")),2),NA())</f>
        <v>4.45</v>
      </c>
      <c r="C21" s="162">
        <f>IF(ISNUMBER(VALUE(SUBSTITUTE(実質収支比率等に係る経年分析!G$49,"▲","-"))),ROUND(VALUE(SUBSTITUTE(実質収支比率等に係る経年分析!G$49,"▲","-")),2),NA())</f>
        <v>10.5</v>
      </c>
      <c r="D21" s="162">
        <f>IF(ISNUMBER(VALUE(SUBSTITUTE(実質収支比率等に係る経年分析!H$49,"▲","-"))),ROUND(VALUE(SUBSTITUTE(実質収支比率等に係る経年分析!H$49,"▲","-")),2),NA())</f>
        <v>1.82</v>
      </c>
      <c r="E21" s="162">
        <f>IF(ISNUMBER(VALUE(SUBSTITUTE(実質収支比率等に係る経年分析!I$49,"▲","-"))),ROUND(VALUE(SUBSTITUTE(実質収支比率等に係る経年分析!I$49,"▲","-")),2),NA())</f>
        <v>-1.1200000000000001</v>
      </c>
      <c r="F21" s="162">
        <f>IF(ISNUMBER(VALUE(SUBSTITUTE(実質収支比率等に係る経年分析!J$49,"▲","-"))),ROUND(VALUE(SUBSTITUTE(実質収支比率等に係る経年分析!J$49,"▲","-")),2),NA())</f>
        <v>-10.71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0.51</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訪問看護事業特別会計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いやしの里診療所事業特別会計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1.27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0.01</v>
      </c>
    </row>
    <row r="33" spans="1:16" x14ac:dyDescent="0.2">
      <c r="A33" s="163" t="str">
        <f>IF(連結実質赤字比率に係る赤字・黒字の構成分析!C$37="",NA(),連結実質赤字比率に係る赤字・黒字の構成分析!C$37)</f>
        <v>後期高齢者医療事業特別会計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0.04</v>
      </c>
    </row>
    <row r="34" spans="1:16" x14ac:dyDescent="0.2">
      <c r="A34" s="163" t="str">
        <f>IF(連結実質赤字比率に係る赤字・黒字の構成分析!C$36="",NA(),連結実質赤字比率に係る赤字・黒字の構成分析!C$36)</f>
        <v>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0.67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0.49</v>
      </c>
    </row>
    <row r="35" spans="1:16" x14ac:dyDescent="0.2">
      <c r="A35" s="163" t="str">
        <f>IF(連結実質赤字比率に係る赤字・黒字の構成分析!C$35="",NA(),連結実質赤字比率に係る赤字・黒字の構成分析!C$35)</f>
        <v>国民健康保険事業特別会計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0.28000000000000003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0.49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0.43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0.55000000000000004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0.5</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8.74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17.23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19.77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18.53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7.18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592</v>
      </c>
      <c r="E42" s="164"/>
      <c r="F42" s="164"/>
      <c r="G42" s="164">
        <f>'実質公債費比率（分子）の構造'!L$52</f>
        <v>585</v>
      </c>
      <c r="H42" s="164"/>
      <c r="I42" s="164"/>
      <c r="J42" s="164">
        <f>'実質公債費比率（分子）の構造'!M$52</f>
        <v>534</v>
      </c>
      <c r="K42" s="164"/>
      <c r="L42" s="164"/>
      <c r="M42" s="164">
        <f>'実質公債費比率（分子）の構造'!N$52</f>
        <v>521</v>
      </c>
      <c r="N42" s="164"/>
      <c r="O42" s="164"/>
      <c r="P42" s="164">
        <f>'実質公債費比率（分子）の構造'!O$52</f>
        <v>442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35</v>
      </c>
      <c r="C46" s="164"/>
      <c r="D46" s="164"/>
      <c r="E46" s="164">
        <f>'実質公債費比率（分子）の構造'!L$48</f>
        <v>34</v>
      </c>
      <c r="F46" s="164"/>
      <c r="G46" s="164"/>
      <c r="H46" s="164">
        <f>'実質公債費比率（分子）の構造'!M$48</f>
        <v>36</v>
      </c>
      <c r="I46" s="164"/>
      <c r="J46" s="164"/>
      <c r="K46" s="164">
        <f>'実質公債費比率（分子）の構造'!N$48</f>
        <v>43</v>
      </c>
      <c r="L46" s="164"/>
      <c r="M46" s="164"/>
      <c r="N46" s="164">
        <f>'実質公債費比率（分子）の構造'!O$48</f>
        <v>48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591</v>
      </c>
      <c r="C49" s="164"/>
      <c r="D49" s="164"/>
      <c r="E49" s="164">
        <f>'実質公債費比率（分子）の構造'!L$45</f>
        <v>549</v>
      </c>
      <c r="F49" s="164"/>
      <c r="G49" s="164"/>
      <c r="H49" s="164">
        <f>'実質公債費比率（分子）の構造'!M$45</f>
        <v>550</v>
      </c>
      <c r="I49" s="164"/>
      <c r="J49" s="164"/>
      <c r="K49" s="164">
        <f>'実質公債費比率（分子）の構造'!N$45</f>
        <v>542</v>
      </c>
      <c r="L49" s="164"/>
      <c r="M49" s="164"/>
      <c r="N49" s="164">
        <f>'実質公債費比率（分子）の構造'!O$45</f>
        <v>541</v>
      </c>
      <c r="O49" s="164"/>
      <c r="P49" s="164"/>
    </row>
    <row r="50" spans="1:16" x14ac:dyDescent="0.2">
      <c r="A50" s="164" t="s">
        <v>67</v>
      </c>
      <c r="B50" s="164" t="e">
        <f>NA()</f>
        <v>#N/A</v>
      </c>
      <c r="C50" s="164">
        <f>IF(ISNUMBER('実質公債費比率（分子）の構造'!K$53),'実質公債費比率（分子）の構造'!K$53,NA())</f>
        <v>34</v>
      </c>
      <c r="D50" s="164" t="e">
        <f>NA()</f>
        <v>#N/A</v>
      </c>
      <c r="E50" s="164" t="e">
        <f>NA()</f>
        <v>#N/A</v>
      </c>
      <c r="F50" s="164">
        <f>IF(ISNUMBER('実質公債費比率（分子）の構造'!L$53),'実質公債費比率（分子）の構造'!L$53,NA())</f>
        <v>-2</v>
      </c>
      <c r="G50" s="164" t="e">
        <f>NA()</f>
        <v>#N/A</v>
      </c>
      <c r="H50" s="164" t="e">
        <f>NA()</f>
        <v>#N/A</v>
      </c>
      <c r="I50" s="164">
        <f>IF(ISNUMBER('実質公債費比率（分子）の構造'!M$53),'実質公債費比率（分子）の構造'!M$53,NA())</f>
        <v>52</v>
      </c>
      <c r="J50" s="164" t="e">
        <f>NA()</f>
        <v>#N/A</v>
      </c>
      <c r="K50" s="164" t="e">
        <f>NA()</f>
        <v>#N/A</v>
      </c>
      <c r="L50" s="164">
        <f>IF(ISNUMBER('実質公債費比率（分子）の構造'!N$53),'実質公債費比率（分子）の構造'!N$53,NA())</f>
        <v>64</v>
      </c>
      <c r="M50" s="164" t="e">
        <f>NA()</f>
        <v>#N/A</v>
      </c>
      <c r="N50" s="164" t="e">
        <f>NA()</f>
        <v>#N/A</v>
      </c>
      <c r="O50" s="164">
        <f>IF(ISNUMBER('実質公債費比率（分子）の構造'!O$53),'実質公債費比率（分子）の構造'!O$53,NA())</f>
        <v>147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5089</v>
      </c>
      <c r="E56" s="163"/>
      <c r="F56" s="163"/>
      <c r="G56" s="163">
        <f>'将来負担比率（分子）の構造'!J$52</f>
        <v>4835</v>
      </c>
      <c r="H56" s="163"/>
      <c r="I56" s="163"/>
      <c r="J56" s="163">
        <f>'将来負担比率（分子）の構造'!K$52</f>
        <v>4567</v>
      </c>
      <c r="K56" s="163"/>
      <c r="L56" s="163"/>
      <c r="M56" s="163">
        <f>'将来負担比率（分子）の構造'!L$52</f>
        <v>5240</v>
      </c>
      <c r="N56" s="163"/>
      <c r="O56" s="163"/>
      <c r="P56" s="163">
        <f>'将来負担比率（分子）の構造'!M$52</f>
        <v>5237</v>
      </c>
    </row>
    <row r="57" spans="1:16" x14ac:dyDescent="0.2">
      <c r="A57" s="163" t="s">
        <v>42</v>
      </c>
      <c r="B57" s="163"/>
      <c r="C57" s="163"/>
      <c r="D57" s="163">
        <f>'将来負担比率（分子）の構造'!I$51</f>
        <v>51</v>
      </c>
      <c r="E57" s="163"/>
      <c r="F57" s="163"/>
      <c r="G57" s="163">
        <f>'将来負担比率（分子）の構造'!J$51</f>
        <v>62</v>
      </c>
      <c r="H57" s="163"/>
      <c r="I57" s="163"/>
      <c r="J57" s="163">
        <f>'将来負担比率（分子）の構造'!K$51</f>
        <v>55</v>
      </c>
      <c r="K57" s="163"/>
      <c r="L57" s="163"/>
      <c r="M57" s="163">
        <f>'将来負担比率（分子）の構造'!L$51</f>
        <v>45</v>
      </c>
      <c r="N57" s="163"/>
      <c r="O57" s="163"/>
      <c r="P57" s="163">
        <f>'将来負担比率（分子）の構造'!M$51</f>
        <v>31</v>
      </c>
    </row>
    <row r="58" spans="1:16" x14ac:dyDescent="0.2">
      <c r="A58" s="163" t="s">
        <v>41</v>
      </c>
      <c r="B58" s="163"/>
      <c r="C58" s="163"/>
      <c r="D58" s="163">
        <f>'将来負担比率（分子）の構造'!I$50</f>
        <v>2154</v>
      </c>
      <c r="E58" s="163"/>
      <c r="F58" s="163"/>
      <c r="G58" s="163">
        <f>'将来負担比率（分子）の構造'!J$50</f>
        <v>2274</v>
      </c>
      <c r="H58" s="163"/>
      <c r="I58" s="163"/>
      <c r="J58" s="163">
        <f>'将来負担比率（分子）の構造'!K$50</f>
        <v>2295</v>
      </c>
      <c r="K58" s="163"/>
      <c r="L58" s="163"/>
      <c r="M58" s="163">
        <f>'将来負担比率（分子）の構造'!L$50</f>
        <v>2278</v>
      </c>
      <c r="N58" s="163"/>
      <c r="O58" s="163"/>
      <c r="P58" s="163">
        <f>'将来負担比率（分子）の構造'!M$50</f>
        <v>1951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1283</v>
      </c>
      <c r="C62" s="163"/>
      <c r="D62" s="163"/>
      <c r="E62" s="163">
        <f>'将来負担比率（分子）の構造'!J$45</f>
        <v>1283</v>
      </c>
      <c r="F62" s="163"/>
      <c r="G62" s="163"/>
      <c r="H62" s="163">
        <f>'将来負担比率（分子）の構造'!K$45</f>
        <v>1287</v>
      </c>
      <c r="I62" s="163"/>
      <c r="J62" s="163"/>
      <c r="K62" s="163">
        <f>'将来負担比率（分子）の構造'!L$45</f>
        <v>1317</v>
      </c>
      <c r="L62" s="163"/>
      <c r="M62" s="163"/>
      <c r="N62" s="163">
        <f>'将来負担比率（分子）の構造'!M$45</f>
        <v>1336</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389</v>
      </c>
      <c r="C64" s="163"/>
      <c r="D64" s="163"/>
      <c r="E64" s="163">
        <f>'将来負担比率（分子）の構造'!J$43</f>
        <v>412</v>
      </c>
      <c r="F64" s="163"/>
      <c r="G64" s="163"/>
      <c r="H64" s="163">
        <f>'将来負担比率（分子）の構造'!K$43</f>
        <v>384</v>
      </c>
      <c r="I64" s="163"/>
      <c r="J64" s="163"/>
      <c r="K64" s="163">
        <f>'将来負担比率（分子）の構造'!L$43</f>
        <v>362</v>
      </c>
      <c r="L64" s="163"/>
      <c r="M64" s="163"/>
      <c r="N64" s="163">
        <f>'将来負担比率（分子）の構造'!M$43</f>
        <v>341</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5072</v>
      </c>
      <c r="C66" s="163"/>
      <c r="D66" s="163"/>
      <c r="E66" s="163">
        <f>'将来負担比率（分子）の構造'!J$41</f>
        <v>4847</v>
      </c>
      <c r="F66" s="163"/>
      <c r="G66" s="163"/>
      <c r="H66" s="163">
        <f>'将来負担比率（分子）の構造'!K$41</f>
        <v>4601</v>
      </c>
      <c r="I66" s="163"/>
      <c r="J66" s="163"/>
      <c r="K66" s="163">
        <f>'将来負担比率（分子）の構造'!L$41</f>
        <v>4874</v>
      </c>
      <c r="L66" s="163"/>
      <c r="M66" s="163"/>
      <c r="N66" s="163">
        <f>'将来負担比率（分子）の構造'!M$41</f>
        <v>5002</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945</v>
      </c>
      <c r="C72" s="167">
        <f>基金残高に係る経年分析!G55</f>
        <v>946</v>
      </c>
      <c r="D72" s="167">
        <f>基金残高に係る経年分析!H55</f>
        <v>949</v>
      </c>
    </row>
    <row r="73" spans="1:16" x14ac:dyDescent="0.2">
      <c r="A73" s="166" t="s">
        <v>74</v>
      </c>
      <c r="B73" s="167">
        <f>基金残高に係る経年分析!F56</f>
        <v>125</v>
      </c>
      <c r="C73" s="167">
        <f>基金残高に係る経年分析!G56</f>
        <v>145</v>
      </c>
      <c r="D73" s="167">
        <f>基金残高に係る経年分析!H56</f>
        <v>145</v>
      </c>
    </row>
    <row r="74" spans="1:16" x14ac:dyDescent="0.2">
      <c r="A74" s="166" t="s">
        <v>75</v>
      </c>
      <c r="B74" s="167">
        <f>基金残高に係る経年分析!F57</f>
        <v>2052</v>
      </c>
      <c r="C74" s="167">
        <f>基金残高に係る経年分析!G57</f>
        <v>2060</v>
      </c>
      <c r="D74" s="167">
        <f>基金残高に係る経年分析!H57</f>
        <v>2186</v>
      </c>
    </row>
  </sheetData>
  <sheetProtection algorithmName="SHA-512" hashValue="0sPNHRBEH+63CllkpKADJbIZ90ZgPsz8r153vHwC+syDX8GQnGEIwJTLJED+VnMHBajn3qSmZIPT0TR1ihABbQ==" saltValue="RT4IESO3QwujNuMlzIII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1237932</v>
      </c>
      <c r="S5" s="613"/>
      <c r="T5" s="613"/>
      <c r="U5" s="613"/>
      <c r="V5" s="613"/>
      <c r="W5" s="613"/>
      <c r="X5" s="613"/>
      <c r="Y5" s="614"/>
      <c r="Z5" s="615">
        <v>15.5</v>
      </c>
      <c r="AA5" s="615"/>
      <c r="AB5" s="615"/>
      <c r="AC5" s="615"/>
      <c r="AD5" s="616">
        <v>1237932</v>
      </c>
      <c r="AE5" s="616"/>
      <c r="AF5" s="616"/>
      <c r="AG5" s="616"/>
      <c r="AH5" s="616"/>
      <c r="AI5" s="616"/>
      <c r="AJ5" s="616"/>
      <c r="AK5" s="616"/>
      <c r="AL5" s="617">
        <v>29.7</v>
      </c>
      <c r="AM5" s="618"/>
      <c r="AN5" s="618"/>
      <c r="AO5" s="619"/>
      <c r="AP5" s="609" t="s">
        <v>216</v>
      </c>
      <c r="AQ5" s="610"/>
      <c r="AR5" s="610"/>
      <c r="AS5" s="610"/>
      <c r="AT5" s="610"/>
      <c r="AU5" s="610"/>
      <c r="AV5" s="610"/>
      <c r="AW5" s="610"/>
      <c r="AX5" s="610"/>
      <c r="AY5" s="610"/>
      <c r="AZ5" s="610"/>
      <c r="BA5" s="610"/>
      <c r="BB5" s="610"/>
      <c r="BC5" s="610"/>
      <c r="BD5" s="610"/>
      <c r="BE5" s="610"/>
      <c r="BF5" s="611"/>
      <c r="BG5" s="623">
        <v>1233946</v>
      </c>
      <c r="BH5" s="624"/>
      <c r="BI5" s="624"/>
      <c r="BJ5" s="624"/>
      <c r="BK5" s="624"/>
      <c r="BL5" s="624"/>
      <c r="BM5" s="624"/>
      <c r="BN5" s="625"/>
      <c r="BO5" s="626">
        <v>99.7</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129900</v>
      </c>
      <c r="S6" s="624"/>
      <c r="T6" s="624"/>
      <c r="U6" s="624"/>
      <c r="V6" s="624"/>
      <c r="W6" s="624"/>
      <c r="X6" s="624"/>
      <c r="Y6" s="625"/>
      <c r="Z6" s="626">
        <v>1.6</v>
      </c>
      <c r="AA6" s="626"/>
      <c r="AB6" s="626"/>
      <c r="AC6" s="626"/>
      <c r="AD6" s="627">
        <v>129900</v>
      </c>
      <c r="AE6" s="627"/>
      <c r="AF6" s="627"/>
      <c r="AG6" s="627"/>
      <c r="AH6" s="627"/>
      <c r="AI6" s="627"/>
      <c r="AJ6" s="627"/>
      <c r="AK6" s="627"/>
      <c r="AL6" s="628">
        <v>3.1</v>
      </c>
      <c r="AM6" s="629"/>
      <c r="AN6" s="629"/>
      <c r="AO6" s="630"/>
      <c r="AP6" s="620" t="s">
        <v>221</v>
      </c>
      <c r="AQ6" s="621"/>
      <c r="AR6" s="621"/>
      <c r="AS6" s="621"/>
      <c r="AT6" s="621"/>
      <c r="AU6" s="621"/>
      <c r="AV6" s="621"/>
      <c r="AW6" s="621"/>
      <c r="AX6" s="621"/>
      <c r="AY6" s="621"/>
      <c r="AZ6" s="621"/>
      <c r="BA6" s="621"/>
      <c r="BB6" s="621"/>
      <c r="BC6" s="621"/>
      <c r="BD6" s="621"/>
      <c r="BE6" s="621"/>
      <c r="BF6" s="622"/>
      <c r="BG6" s="623">
        <v>1233946</v>
      </c>
      <c r="BH6" s="624"/>
      <c r="BI6" s="624"/>
      <c r="BJ6" s="624"/>
      <c r="BK6" s="624"/>
      <c r="BL6" s="624"/>
      <c r="BM6" s="624"/>
      <c r="BN6" s="625"/>
      <c r="BO6" s="626">
        <v>99.7</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66212</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66212</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314</v>
      </c>
      <c r="S7" s="624"/>
      <c r="T7" s="624"/>
      <c r="U7" s="624"/>
      <c r="V7" s="624"/>
      <c r="W7" s="624"/>
      <c r="X7" s="624"/>
      <c r="Y7" s="625"/>
      <c r="Z7" s="626">
        <v>0</v>
      </c>
      <c r="AA7" s="626"/>
      <c r="AB7" s="626"/>
      <c r="AC7" s="626"/>
      <c r="AD7" s="627">
        <v>314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238201</v>
      </c>
      <c r="BH7" s="624"/>
      <c r="BI7" s="624"/>
      <c r="BJ7" s="624"/>
      <c r="BK7" s="624"/>
      <c r="BL7" s="624"/>
      <c r="BM7" s="624"/>
      <c r="BN7" s="625"/>
      <c r="BO7" s="626">
        <v>19.2</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1319211</v>
      </c>
      <c r="CS7" s="624"/>
      <c r="CT7" s="624"/>
      <c r="CU7" s="624"/>
      <c r="CV7" s="624"/>
      <c r="CW7" s="624"/>
      <c r="CX7" s="624"/>
      <c r="CY7" s="625"/>
      <c r="CZ7" s="626">
        <v>17.399999999999999</v>
      </c>
      <c r="DA7" s="626"/>
      <c r="DB7" s="626"/>
      <c r="DC7" s="626"/>
      <c r="DD7" s="632">
        <v>132828</v>
      </c>
      <c r="DE7" s="624"/>
      <c r="DF7" s="624"/>
      <c r="DG7" s="624"/>
      <c r="DH7" s="624"/>
      <c r="DI7" s="624"/>
      <c r="DJ7" s="624"/>
      <c r="DK7" s="624"/>
      <c r="DL7" s="624"/>
      <c r="DM7" s="624"/>
      <c r="DN7" s="624"/>
      <c r="DO7" s="624"/>
      <c r="DP7" s="625"/>
      <c r="DQ7" s="632">
        <v>1099215</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5775</v>
      </c>
      <c r="S8" s="624"/>
      <c r="T8" s="624"/>
      <c r="U8" s="624"/>
      <c r="V8" s="624"/>
      <c r="W8" s="624"/>
      <c r="X8" s="624"/>
      <c r="Y8" s="625"/>
      <c r="Z8" s="626">
        <v>0.1</v>
      </c>
      <c r="AA8" s="626"/>
      <c r="AB8" s="626"/>
      <c r="AC8" s="626"/>
      <c r="AD8" s="627">
        <v>5775</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9057</v>
      </c>
      <c r="BH8" s="624"/>
      <c r="BI8" s="624"/>
      <c r="BJ8" s="624"/>
      <c r="BK8" s="624"/>
      <c r="BL8" s="624"/>
      <c r="BM8" s="624"/>
      <c r="BN8" s="625"/>
      <c r="BO8" s="626">
        <v>0.7</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1313944</v>
      </c>
      <c r="CS8" s="624"/>
      <c r="CT8" s="624"/>
      <c r="CU8" s="624"/>
      <c r="CV8" s="624"/>
      <c r="CW8" s="624"/>
      <c r="CX8" s="624"/>
      <c r="CY8" s="625"/>
      <c r="CZ8" s="626">
        <v>17.3</v>
      </c>
      <c r="DA8" s="626"/>
      <c r="DB8" s="626"/>
      <c r="DC8" s="626"/>
      <c r="DD8" s="632">
        <v>9792</v>
      </c>
      <c r="DE8" s="624"/>
      <c r="DF8" s="624"/>
      <c r="DG8" s="624"/>
      <c r="DH8" s="624"/>
      <c r="DI8" s="624"/>
      <c r="DJ8" s="624"/>
      <c r="DK8" s="624"/>
      <c r="DL8" s="624"/>
      <c r="DM8" s="624"/>
      <c r="DN8" s="624"/>
      <c r="DO8" s="624"/>
      <c r="DP8" s="625"/>
      <c r="DQ8" s="632">
        <v>864620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9923</v>
      </c>
      <c r="S9" s="624"/>
      <c r="T9" s="624"/>
      <c r="U9" s="624"/>
      <c r="V9" s="624"/>
      <c r="W9" s="624"/>
      <c r="X9" s="624"/>
      <c r="Y9" s="625"/>
      <c r="Z9" s="626">
        <v>0.1</v>
      </c>
      <c r="AA9" s="626"/>
      <c r="AB9" s="626"/>
      <c r="AC9" s="626"/>
      <c r="AD9" s="627">
        <v>9923</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198414</v>
      </c>
      <c r="BH9" s="624"/>
      <c r="BI9" s="624"/>
      <c r="BJ9" s="624"/>
      <c r="BK9" s="624"/>
      <c r="BL9" s="624"/>
      <c r="BM9" s="624"/>
      <c r="BN9" s="625"/>
      <c r="BO9" s="626">
        <v>16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1100219</v>
      </c>
      <c r="CS9" s="624"/>
      <c r="CT9" s="624"/>
      <c r="CU9" s="624"/>
      <c r="CV9" s="624"/>
      <c r="CW9" s="624"/>
      <c r="CX9" s="624"/>
      <c r="CY9" s="625"/>
      <c r="CZ9" s="626">
        <v>14.5</v>
      </c>
      <c r="DA9" s="626"/>
      <c r="DB9" s="626"/>
      <c r="DC9" s="626"/>
      <c r="DD9" s="632">
        <v>627001</v>
      </c>
      <c r="DE9" s="624"/>
      <c r="DF9" s="624"/>
      <c r="DG9" s="624"/>
      <c r="DH9" s="624"/>
      <c r="DI9" s="624"/>
      <c r="DJ9" s="624"/>
      <c r="DK9" s="624"/>
      <c r="DL9" s="624"/>
      <c r="DM9" s="624"/>
      <c r="DN9" s="624"/>
      <c r="DO9" s="624"/>
      <c r="DP9" s="625"/>
      <c r="DQ9" s="632">
        <v>630343</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16437</v>
      </c>
      <c r="BH10" s="624"/>
      <c r="BI10" s="624"/>
      <c r="BJ10" s="624"/>
      <c r="BK10" s="624"/>
      <c r="BL10" s="624"/>
      <c r="BM10" s="624"/>
      <c r="BN10" s="625"/>
      <c r="BO10" s="626">
        <v>1.3</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1896</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1896</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167706</v>
      </c>
      <c r="S11" s="624"/>
      <c r="T11" s="624"/>
      <c r="U11" s="624"/>
      <c r="V11" s="624"/>
      <c r="W11" s="624"/>
      <c r="X11" s="624"/>
      <c r="Y11" s="625"/>
      <c r="Z11" s="628">
        <v>2.1</v>
      </c>
      <c r="AA11" s="629"/>
      <c r="AB11" s="629"/>
      <c r="AC11" s="635"/>
      <c r="AD11" s="632">
        <v>167706</v>
      </c>
      <c r="AE11" s="624"/>
      <c r="AF11" s="624"/>
      <c r="AG11" s="624"/>
      <c r="AH11" s="624"/>
      <c r="AI11" s="624"/>
      <c r="AJ11" s="624"/>
      <c r="AK11" s="625"/>
      <c r="AL11" s="628">
        <v>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14293</v>
      </c>
      <c r="BH11" s="624"/>
      <c r="BI11" s="624"/>
      <c r="BJ11" s="624"/>
      <c r="BK11" s="624"/>
      <c r="BL11" s="624"/>
      <c r="BM11" s="624"/>
      <c r="BN11" s="625"/>
      <c r="BO11" s="626">
        <v>1.2</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588151</v>
      </c>
      <c r="CS11" s="624"/>
      <c r="CT11" s="624"/>
      <c r="CU11" s="624"/>
      <c r="CV11" s="624"/>
      <c r="CW11" s="624"/>
      <c r="CX11" s="624"/>
      <c r="CY11" s="625"/>
      <c r="CZ11" s="626">
        <v>7.7</v>
      </c>
      <c r="DA11" s="626"/>
      <c r="DB11" s="626"/>
      <c r="DC11" s="626"/>
      <c r="DD11" s="632">
        <v>286823</v>
      </c>
      <c r="DE11" s="624"/>
      <c r="DF11" s="624"/>
      <c r="DG11" s="624"/>
      <c r="DH11" s="624"/>
      <c r="DI11" s="624"/>
      <c r="DJ11" s="624"/>
      <c r="DK11" s="624"/>
      <c r="DL11" s="624"/>
      <c r="DM11" s="624"/>
      <c r="DN11" s="624"/>
      <c r="DO11" s="624"/>
      <c r="DP11" s="625"/>
      <c r="DQ11" s="632">
        <v>347373</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939246</v>
      </c>
      <c r="BH12" s="624"/>
      <c r="BI12" s="624"/>
      <c r="BJ12" s="624"/>
      <c r="BK12" s="624"/>
      <c r="BL12" s="624"/>
      <c r="BM12" s="624"/>
      <c r="BN12" s="625"/>
      <c r="BO12" s="626">
        <v>75.900000000000006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413846</v>
      </c>
      <c r="CS12" s="624"/>
      <c r="CT12" s="624"/>
      <c r="CU12" s="624"/>
      <c r="CV12" s="624"/>
      <c r="CW12" s="624"/>
      <c r="CX12" s="624"/>
      <c r="CY12" s="625"/>
      <c r="CZ12" s="626">
        <v>5.4</v>
      </c>
      <c r="DA12" s="626"/>
      <c r="DB12" s="626"/>
      <c r="DC12" s="626"/>
      <c r="DD12" s="632">
        <v>93918</v>
      </c>
      <c r="DE12" s="624"/>
      <c r="DF12" s="624"/>
      <c r="DG12" s="624"/>
      <c r="DH12" s="624"/>
      <c r="DI12" s="624"/>
      <c r="DJ12" s="624"/>
      <c r="DK12" s="624"/>
      <c r="DL12" s="624"/>
      <c r="DM12" s="624"/>
      <c r="DN12" s="624"/>
      <c r="DO12" s="624"/>
      <c r="DP12" s="625"/>
      <c r="DQ12" s="632">
        <v>292677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537614</v>
      </c>
      <c r="BH13" s="624"/>
      <c r="BI13" s="624"/>
      <c r="BJ13" s="624"/>
      <c r="BK13" s="624"/>
      <c r="BL13" s="624"/>
      <c r="BM13" s="624"/>
      <c r="BN13" s="625"/>
      <c r="BO13" s="626">
        <v>43.4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332418</v>
      </c>
      <c r="CS13" s="624"/>
      <c r="CT13" s="624"/>
      <c r="CU13" s="624"/>
      <c r="CV13" s="624"/>
      <c r="CW13" s="624"/>
      <c r="CX13" s="624"/>
      <c r="CY13" s="625"/>
      <c r="CZ13" s="626">
        <v>4.4000000000000004</v>
      </c>
      <c r="DA13" s="626"/>
      <c r="DB13" s="626"/>
      <c r="DC13" s="626"/>
      <c r="DD13" s="632">
        <v>240259</v>
      </c>
      <c r="DE13" s="624"/>
      <c r="DF13" s="624"/>
      <c r="DG13" s="624"/>
      <c r="DH13" s="624"/>
      <c r="DI13" s="624"/>
      <c r="DJ13" s="624"/>
      <c r="DK13" s="624"/>
      <c r="DL13" s="624"/>
      <c r="DM13" s="624"/>
      <c r="DN13" s="624"/>
      <c r="DO13" s="624"/>
      <c r="DP13" s="625"/>
      <c r="DQ13" s="632">
        <v>163655</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31278</v>
      </c>
      <c r="BH14" s="624"/>
      <c r="BI14" s="624"/>
      <c r="BJ14" s="624"/>
      <c r="BK14" s="624"/>
      <c r="BL14" s="624"/>
      <c r="BM14" s="624"/>
      <c r="BN14" s="625"/>
      <c r="BO14" s="626">
        <v>2.5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302544</v>
      </c>
      <c r="CS14" s="624"/>
      <c r="CT14" s="624"/>
      <c r="CU14" s="624"/>
      <c r="CV14" s="624"/>
      <c r="CW14" s="624"/>
      <c r="CX14" s="624"/>
      <c r="CY14" s="625"/>
      <c r="CZ14" s="626">
        <v>4</v>
      </c>
      <c r="DA14" s="626"/>
      <c r="DB14" s="626"/>
      <c r="DC14" s="626"/>
      <c r="DD14" s="632">
        <v>236065</v>
      </c>
      <c r="DE14" s="624"/>
      <c r="DF14" s="624"/>
      <c r="DG14" s="624"/>
      <c r="DH14" s="624"/>
      <c r="DI14" s="624"/>
      <c r="DJ14" s="624"/>
      <c r="DK14" s="624"/>
      <c r="DL14" s="624"/>
      <c r="DM14" s="624"/>
      <c r="DN14" s="624"/>
      <c r="DO14" s="624"/>
      <c r="DP14" s="625"/>
      <c r="DQ14" s="632">
        <v>266719</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7890</v>
      </c>
      <c r="S15" s="624"/>
      <c r="T15" s="624"/>
      <c r="U15" s="624"/>
      <c r="V15" s="624"/>
      <c r="W15" s="624"/>
      <c r="X15" s="624"/>
      <c r="Y15" s="625"/>
      <c r="Z15" s="626">
        <v>0.1</v>
      </c>
      <c r="AA15" s="626"/>
      <c r="AB15" s="626"/>
      <c r="AC15" s="626"/>
      <c r="AD15" s="627">
        <v>7890</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25221</v>
      </c>
      <c r="BH15" s="624"/>
      <c r="BI15" s="624"/>
      <c r="BJ15" s="624"/>
      <c r="BK15" s="624"/>
      <c r="BL15" s="624"/>
      <c r="BM15" s="624"/>
      <c r="BN15" s="625"/>
      <c r="BO15" s="626">
        <v>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683274</v>
      </c>
      <c r="CS15" s="624"/>
      <c r="CT15" s="624"/>
      <c r="CU15" s="624"/>
      <c r="CV15" s="624"/>
      <c r="CW15" s="624"/>
      <c r="CX15" s="624"/>
      <c r="CY15" s="625"/>
      <c r="CZ15" s="626">
        <v>9</v>
      </c>
      <c r="DA15" s="626"/>
      <c r="DB15" s="626"/>
      <c r="DC15" s="626"/>
      <c r="DD15" s="632">
        <v>23173</v>
      </c>
      <c r="DE15" s="624"/>
      <c r="DF15" s="624"/>
      <c r="DG15" s="624"/>
      <c r="DH15" s="624"/>
      <c r="DI15" s="624"/>
      <c r="DJ15" s="624"/>
      <c r="DK15" s="624"/>
      <c r="DL15" s="624"/>
      <c r="DM15" s="624"/>
      <c r="DN15" s="624"/>
      <c r="DO15" s="624"/>
      <c r="DP15" s="625"/>
      <c r="DQ15" s="632">
        <v>564861</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19809</v>
      </c>
      <c r="S16" s="624"/>
      <c r="T16" s="624"/>
      <c r="U16" s="624"/>
      <c r="V16" s="624"/>
      <c r="W16" s="624"/>
      <c r="X16" s="624"/>
      <c r="Y16" s="625"/>
      <c r="Z16" s="626">
        <v>0.2</v>
      </c>
      <c r="AA16" s="626"/>
      <c r="AB16" s="626"/>
      <c r="AC16" s="626"/>
      <c r="AD16" s="627">
        <v>19809</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940096</v>
      </c>
      <c r="CS16" s="624"/>
      <c r="CT16" s="624"/>
      <c r="CU16" s="624"/>
      <c r="CV16" s="624"/>
      <c r="CW16" s="624"/>
      <c r="CX16" s="624"/>
      <c r="CY16" s="625"/>
      <c r="CZ16" s="626">
        <v>12.4</v>
      </c>
      <c r="DA16" s="626"/>
      <c r="DB16" s="626"/>
      <c r="DC16" s="626"/>
      <c r="DD16" s="632" t="s">
        <v>122</v>
      </c>
      <c r="DE16" s="624"/>
      <c r="DF16" s="624"/>
      <c r="DG16" s="624"/>
      <c r="DH16" s="624"/>
      <c r="DI16" s="624"/>
      <c r="DJ16" s="624"/>
      <c r="DK16" s="624"/>
      <c r="DL16" s="624"/>
      <c r="DM16" s="624"/>
      <c r="DN16" s="624"/>
      <c r="DO16" s="624"/>
      <c r="DP16" s="625"/>
      <c r="DQ16" s="632">
        <v>135923</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24309</v>
      </c>
      <c r="S17" s="624"/>
      <c r="T17" s="624"/>
      <c r="U17" s="624"/>
      <c r="V17" s="624"/>
      <c r="W17" s="624"/>
      <c r="X17" s="624"/>
      <c r="Y17" s="625"/>
      <c r="Z17" s="626">
        <v>0.3</v>
      </c>
      <c r="AA17" s="626"/>
      <c r="AB17" s="626"/>
      <c r="AC17" s="626"/>
      <c r="AD17" s="627">
        <v>24309</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540765</v>
      </c>
      <c r="CS17" s="624"/>
      <c r="CT17" s="624"/>
      <c r="CU17" s="624"/>
      <c r="CV17" s="624"/>
      <c r="CW17" s="624"/>
      <c r="CX17" s="624"/>
      <c r="CY17" s="625"/>
      <c r="CZ17" s="626">
        <v>7.1</v>
      </c>
      <c r="DA17" s="626"/>
      <c r="DB17" s="626"/>
      <c r="DC17" s="626"/>
      <c r="DD17" s="632" t="s">
        <v>122</v>
      </c>
      <c r="DE17" s="624"/>
      <c r="DF17" s="624"/>
      <c r="DG17" s="624"/>
      <c r="DH17" s="624"/>
      <c r="DI17" s="624"/>
      <c r="DJ17" s="624"/>
      <c r="DK17" s="624"/>
      <c r="DL17" s="624"/>
      <c r="DM17" s="624"/>
      <c r="DN17" s="624"/>
      <c r="DO17" s="624"/>
      <c r="DP17" s="625"/>
      <c r="DQ17" s="632">
        <v>539724</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1594</v>
      </c>
      <c r="S18" s="624"/>
      <c r="T18" s="624"/>
      <c r="U18" s="624"/>
      <c r="V18" s="624"/>
      <c r="W18" s="624"/>
      <c r="X18" s="624"/>
      <c r="Y18" s="625"/>
      <c r="Z18" s="626">
        <v>0</v>
      </c>
      <c r="AA18" s="626"/>
      <c r="AB18" s="626"/>
      <c r="AC18" s="626"/>
      <c r="AD18" s="627">
        <v>1594</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22357</v>
      </c>
      <c r="S19" s="624"/>
      <c r="T19" s="624"/>
      <c r="U19" s="624"/>
      <c r="V19" s="624"/>
      <c r="W19" s="624"/>
      <c r="X19" s="624"/>
      <c r="Y19" s="625"/>
      <c r="Z19" s="626">
        <v>0.3</v>
      </c>
      <c r="AA19" s="626"/>
      <c r="AB19" s="626"/>
      <c r="AC19" s="626"/>
      <c r="AD19" s="627">
        <v>22357</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3986</v>
      </c>
      <c r="BH19" s="624"/>
      <c r="BI19" s="624"/>
      <c r="BJ19" s="624"/>
      <c r="BK19" s="624"/>
      <c r="BL19" s="624"/>
      <c r="BM19" s="624"/>
      <c r="BN19" s="625"/>
      <c r="BO19" s="626">
        <v>0.3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358</v>
      </c>
      <c r="S20" s="624"/>
      <c r="T20" s="624"/>
      <c r="U20" s="624"/>
      <c r="V20" s="624"/>
      <c r="W20" s="624"/>
      <c r="X20" s="624"/>
      <c r="Y20" s="625"/>
      <c r="Z20" s="626">
        <v>0</v>
      </c>
      <c r="AA20" s="626"/>
      <c r="AB20" s="626"/>
      <c r="AC20" s="626"/>
      <c r="AD20" s="627">
        <v>358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3986</v>
      </c>
      <c r="BH20" s="624"/>
      <c r="BI20" s="624"/>
      <c r="BJ20" s="624"/>
      <c r="BK20" s="624"/>
      <c r="BL20" s="624"/>
      <c r="BM20" s="624"/>
      <c r="BN20" s="625"/>
      <c r="BO20" s="626">
        <v>0.3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7602576</v>
      </c>
      <c r="CS20" s="624"/>
      <c r="CT20" s="624"/>
      <c r="CU20" s="624"/>
      <c r="CV20" s="624"/>
      <c r="CW20" s="624"/>
      <c r="CX20" s="624"/>
      <c r="CY20" s="625"/>
      <c r="CZ20" s="626">
        <v>100</v>
      </c>
      <c r="DA20" s="626"/>
      <c r="DB20" s="626"/>
      <c r="DC20" s="626"/>
      <c r="DD20" s="632">
        <v>1649859</v>
      </c>
      <c r="DE20" s="624"/>
      <c r="DF20" s="624"/>
      <c r="DG20" s="624"/>
      <c r="DH20" s="624"/>
      <c r="DI20" s="624"/>
      <c r="DJ20" s="624"/>
      <c r="DK20" s="624"/>
      <c r="DL20" s="624"/>
      <c r="DM20" s="624"/>
      <c r="DN20" s="624"/>
      <c r="DO20" s="624"/>
      <c r="DP20" s="625"/>
      <c r="DQ20" s="632">
        <v>4973218</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2848854</v>
      </c>
      <c r="S21" s="624"/>
      <c r="T21" s="624"/>
      <c r="U21" s="624"/>
      <c r="V21" s="624"/>
      <c r="W21" s="624"/>
      <c r="X21" s="624"/>
      <c r="Y21" s="625"/>
      <c r="Z21" s="626">
        <v>35.6</v>
      </c>
      <c r="AA21" s="626"/>
      <c r="AB21" s="626"/>
      <c r="AC21" s="626"/>
      <c r="AD21" s="627">
        <v>2551385</v>
      </c>
      <c r="AE21" s="627"/>
      <c r="AF21" s="627"/>
      <c r="AG21" s="627"/>
      <c r="AH21" s="627"/>
      <c r="AI21" s="627"/>
      <c r="AJ21" s="627"/>
      <c r="AK21" s="627"/>
      <c r="AL21" s="628">
        <v>61.2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3986</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2551385</v>
      </c>
      <c r="S22" s="624"/>
      <c r="T22" s="624"/>
      <c r="U22" s="624"/>
      <c r="V22" s="624"/>
      <c r="W22" s="624"/>
      <c r="X22" s="624"/>
      <c r="Y22" s="625"/>
      <c r="Z22" s="626">
        <v>31.9</v>
      </c>
      <c r="AA22" s="626"/>
      <c r="AB22" s="626"/>
      <c r="AC22" s="626"/>
      <c r="AD22" s="627">
        <v>2551385</v>
      </c>
      <c r="AE22" s="627"/>
      <c r="AF22" s="627"/>
      <c r="AG22" s="627"/>
      <c r="AH22" s="627"/>
      <c r="AI22" s="627"/>
      <c r="AJ22" s="627"/>
      <c r="AK22" s="627"/>
      <c r="AL22" s="628">
        <v>61.2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297469</v>
      </c>
      <c r="S23" s="624"/>
      <c r="T23" s="624"/>
      <c r="U23" s="624"/>
      <c r="V23" s="624"/>
      <c r="W23" s="624"/>
      <c r="X23" s="624"/>
      <c r="Y23" s="625"/>
      <c r="Z23" s="626">
        <v>3.7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2290801</v>
      </c>
      <c r="CS24" s="613"/>
      <c r="CT24" s="613"/>
      <c r="CU24" s="613"/>
      <c r="CV24" s="613"/>
      <c r="CW24" s="613"/>
      <c r="CX24" s="613"/>
      <c r="CY24" s="614"/>
      <c r="CZ24" s="617">
        <v>30.1</v>
      </c>
      <c r="DA24" s="618"/>
      <c r="DB24" s="618"/>
      <c r="DC24" s="634"/>
      <c r="DD24" s="653">
        <v>1929591</v>
      </c>
      <c r="DE24" s="613"/>
      <c r="DF24" s="613"/>
      <c r="DG24" s="613"/>
      <c r="DH24" s="613"/>
      <c r="DI24" s="613"/>
      <c r="DJ24" s="613"/>
      <c r="DK24" s="614"/>
      <c r="DL24" s="653">
        <v>1899973</v>
      </c>
      <c r="DM24" s="613"/>
      <c r="DN24" s="613"/>
      <c r="DO24" s="613"/>
      <c r="DP24" s="613"/>
      <c r="DQ24" s="613"/>
      <c r="DR24" s="613"/>
      <c r="DS24" s="613"/>
      <c r="DT24" s="613"/>
      <c r="DU24" s="613"/>
      <c r="DV24" s="614"/>
      <c r="DW24" s="617">
        <v>45.4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4452412</v>
      </c>
      <c r="S25" s="624"/>
      <c r="T25" s="624"/>
      <c r="U25" s="624"/>
      <c r="V25" s="624"/>
      <c r="W25" s="624"/>
      <c r="X25" s="624"/>
      <c r="Y25" s="625"/>
      <c r="Z25" s="626">
        <v>55.6</v>
      </c>
      <c r="AA25" s="626"/>
      <c r="AB25" s="626"/>
      <c r="AC25" s="626"/>
      <c r="AD25" s="627">
        <v>4154943</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1366349</v>
      </c>
      <c r="CS25" s="656"/>
      <c r="CT25" s="656"/>
      <c r="CU25" s="656"/>
      <c r="CV25" s="656"/>
      <c r="CW25" s="656"/>
      <c r="CX25" s="656"/>
      <c r="CY25" s="657"/>
      <c r="CZ25" s="628">
        <v>18</v>
      </c>
      <c r="DA25" s="654"/>
      <c r="DB25" s="654"/>
      <c r="DC25" s="658"/>
      <c r="DD25" s="632">
        <v>1307770</v>
      </c>
      <c r="DE25" s="656"/>
      <c r="DF25" s="656"/>
      <c r="DG25" s="656"/>
      <c r="DH25" s="656"/>
      <c r="DI25" s="656"/>
      <c r="DJ25" s="656"/>
      <c r="DK25" s="657"/>
      <c r="DL25" s="632">
        <v>1278920</v>
      </c>
      <c r="DM25" s="656"/>
      <c r="DN25" s="656"/>
      <c r="DO25" s="656"/>
      <c r="DP25" s="656"/>
      <c r="DQ25" s="656"/>
      <c r="DR25" s="656"/>
      <c r="DS25" s="656"/>
      <c r="DT25" s="656"/>
      <c r="DU25" s="656"/>
      <c r="DV25" s="657"/>
      <c r="DW25" s="628">
        <v>30.6</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771</v>
      </c>
      <c r="S26" s="624"/>
      <c r="T26" s="624"/>
      <c r="U26" s="624"/>
      <c r="V26" s="624"/>
      <c r="W26" s="624"/>
      <c r="X26" s="624"/>
      <c r="Y26" s="625"/>
      <c r="Z26" s="626">
        <v>0</v>
      </c>
      <c r="AA26" s="626"/>
      <c r="AB26" s="626"/>
      <c r="AC26" s="626"/>
      <c r="AD26" s="627">
        <v>771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844884</v>
      </c>
      <c r="CS26" s="624"/>
      <c r="CT26" s="624"/>
      <c r="CU26" s="624"/>
      <c r="CV26" s="624"/>
      <c r="CW26" s="624"/>
      <c r="CX26" s="624"/>
      <c r="CY26" s="625"/>
      <c r="CZ26" s="628">
        <v>11.1</v>
      </c>
      <c r="DA26" s="654"/>
      <c r="DB26" s="654"/>
      <c r="DC26" s="658"/>
      <c r="DD26" s="632">
        <v>810581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2080</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1237932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383687</v>
      </c>
      <c r="CS27" s="656"/>
      <c r="CT27" s="656"/>
      <c r="CU27" s="656"/>
      <c r="CV27" s="656"/>
      <c r="CW27" s="656"/>
      <c r="CX27" s="656"/>
      <c r="CY27" s="657"/>
      <c r="CZ27" s="628">
        <v>5</v>
      </c>
      <c r="DA27" s="654"/>
      <c r="DB27" s="654"/>
      <c r="DC27" s="658"/>
      <c r="DD27" s="632">
        <v>82097</v>
      </c>
      <c r="DE27" s="656"/>
      <c r="DF27" s="656"/>
      <c r="DG27" s="656"/>
      <c r="DH27" s="656"/>
      <c r="DI27" s="656"/>
      <c r="DJ27" s="656"/>
      <c r="DK27" s="657"/>
      <c r="DL27" s="632">
        <v>81329</v>
      </c>
      <c r="DM27" s="656"/>
      <c r="DN27" s="656"/>
      <c r="DO27" s="656"/>
      <c r="DP27" s="656"/>
      <c r="DQ27" s="656"/>
      <c r="DR27" s="656"/>
      <c r="DS27" s="656"/>
      <c r="DT27" s="656"/>
      <c r="DU27" s="656"/>
      <c r="DV27" s="657"/>
      <c r="DW27" s="628">
        <v>1.9</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63785</v>
      </c>
      <c r="S28" s="624"/>
      <c r="T28" s="624"/>
      <c r="U28" s="624"/>
      <c r="V28" s="624"/>
      <c r="W28" s="624"/>
      <c r="X28" s="624"/>
      <c r="Y28" s="625"/>
      <c r="Z28" s="626">
        <v>0.8</v>
      </c>
      <c r="AA28" s="626"/>
      <c r="AB28" s="626"/>
      <c r="AC28" s="626"/>
      <c r="AD28" s="627">
        <v>2303</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540765</v>
      </c>
      <c r="CS28" s="624"/>
      <c r="CT28" s="624"/>
      <c r="CU28" s="624"/>
      <c r="CV28" s="624"/>
      <c r="CW28" s="624"/>
      <c r="CX28" s="624"/>
      <c r="CY28" s="625"/>
      <c r="CZ28" s="628">
        <v>7.1</v>
      </c>
      <c r="DA28" s="654"/>
      <c r="DB28" s="654"/>
      <c r="DC28" s="658"/>
      <c r="DD28" s="632">
        <v>539724</v>
      </c>
      <c r="DE28" s="624"/>
      <c r="DF28" s="624"/>
      <c r="DG28" s="624"/>
      <c r="DH28" s="624"/>
      <c r="DI28" s="624"/>
      <c r="DJ28" s="624"/>
      <c r="DK28" s="625"/>
      <c r="DL28" s="632">
        <v>539724</v>
      </c>
      <c r="DM28" s="624"/>
      <c r="DN28" s="624"/>
      <c r="DO28" s="624"/>
      <c r="DP28" s="624"/>
      <c r="DQ28" s="624"/>
      <c r="DR28" s="624"/>
      <c r="DS28" s="624"/>
      <c r="DT28" s="624"/>
      <c r="DU28" s="624"/>
      <c r="DV28" s="625"/>
      <c r="DW28" s="628">
        <v>12.9</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44565</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540704</v>
      </c>
      <c r="CS29" s="656"/>
      <c r="CT29" s="656"/>
      <c r="CU29" s="656"/>
      <c r="CV29" s="656"/>
      <c r="CW29" s="656"/>
      <c r="CX29" s="656"/>
      <c r="CY29" s="657"/>
      <c r="CZ29" s="628">
        <v>7.1</v>
      </c>
      <c r="DA29" s="654"/>
      <c r="DB29" s="654"/>
      <c r="DC29" s="658"/>
      <c r="DD29" s="632">
        <v>539663</v>
      </c>
      <c r="DE29" s="656"/>
      <c r="DF29" s="656"/>
      <c r="DG29" s="656"/>
      <c r="DH29" s="656"/>
      <c r="DI29" s="656"/>
      <c r="DJ29" s="656"/>
      <c r="DK29" s="657"/>
      <c r="DL29" s="632">
        <v>539663</v>
      </c>
      <c r="DM29" s="656"/>
      <c r="DN29" s="656"/>
      <c r="DO29" s="656"/>
      <c r="DP29" s="656"/>
      <c r="DQ29" s="656"/>
      <c r="DR29" s="656"/>
      <c r="DS29" s="656"/>
      <c r="DT29" s="656"/>
      <c r="DU29" s="656"/>
      <c r="DV29" s="657"/>
      <c r="DW29" s="628">
        <v>12.9</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797525</v>
      </c>
      <c r="S30" s="624"/>
      <c r="T30" s="624"/>
      <c r="U30" s="624"/>
      <c r="V30" s="624"/>
      <c r="W30" s="624"/>
      <c r="X30" s="624"/>
      <c r="Y30" s="625"/>
      <c r="Z30" s="626">
        <v>10</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527256</v>
      </c>
      <c r="CS30" s="624"/>
      <c r="CT30" s="624"/>
      <c r="CU30" s="624"/>
      <c r="CV30" s="624"/>
      <c r="CW30" s="624"/>
      <c r="CX30" s="624"/>
      <c r="CY30" s="625"/>
      <c r="CZ30" s="628">
        <v>6.9</v>
      </c>
      <c r="DA30" s="654"/>
      <c r="DB30" s="654"/>
      <c r="DC30" s="658"/>
      <c r="DD30" s="632">
        <v>526215</v>
      </c>
      <c r="DE30" s="624"/>
      <c r="DF30" s="624"/>
      <c r="DG30" s="624"/>
      <c r="DH30" s="624"/>
      <c r="DI30" s="624"/>
      <c r="DJ30" s="624"/>
      <c r="DK30" s="625"/>
      <c r="DL30" s="632">
        <v>526215</v>
      </c>
      <c r="DM30" s="624"/>
      <c r="DN30" s="624"/>
      <c r="DO30" s="624"/>
      <c r="DP30" s="624"/>
      <c r="DQ30" s="624"/>
      <c r="DR30" s="624"/>
      <c r="DS30" s="624"/>
      <c r="DT30" s="624"/>
      <c r="DU30" s="624"/>
      <c r="DV30" s="625"/>
      <c r="DW30" s="628">
        <v>12.6</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99.6</v>
      </c>
      <c r="BH31" s="667"/>
      <c r="BI31" s="667"/>
      <c r="BJ31" s="667"/>
      <c r="BK31" s="667"/>
      <c r="BL31" s="667"/>
      <c r="BM31" s="618">
        <v>99.1</v>
      </c>
      <c r="BN31" s="667"/>
      <c r="BO31" s="667"/>
      <c r="BP31" s="667"/>
      <c r="BQ31" s="668"/>
      <c r="BR31" s="679">
        <v>99.6</v>
      </c>
      <c r="BS31" s="667"/>
      <c r="BT31" s="667"/>
      <c r="BU31" s="667"/>
      <c r="BV31" s="667"/>
      <c r="BW31" s="667"/>
      <c r="BX31" s="618">
        <v>99.3</v>
      </c>
      <c r="BY31" s="667"/>
      <c r="BZ31" s="667"/>
      <c r="CA31" s="667"/>
      <c r="CB31" s="668"/>
      <c r="CD31" s="661"/>
      <c r="CE31" s="662"/>
      <c r="CF31" s="620" t="s">
        <v>300</v>
      </c>
      <c r="CG31" s="621"/>
      <c r="CH31" s="621"/>
      <c r="CI31" s="621"/>
      <c r="CJ31" s="621"/>
      <c r="CK31" s="621"/>
      <c r="CL31" s="621"/>
      <c r="CM31" s="621"/>
      <c r="CN31" s="621"/>
      <c r="CO31" s="621"/>
      <c r="CP31" s="621"/>
      <c r="CQ31" s="622"/>
      <c r="CR31" s="623">
        <v>13448</v>
      </c>
      <c r="CS31" s="656"/>
      <c r="CT31" s="656"/>
      <c r="CU31" s="656"/>
      <c r="CV31" s="656"/>
      <c r="CW31" s="656"/>
      <c r="CX31" s="656"/>
      <c r="CY31" s="657"/>
      <c r="CZ31" s="628">
        <v>0.2</v>
      </c>
      <c r="DA31" s="654"/>
      <c r="DB31" s="654"/>
      <c r="DC31" s="658"/>
      <c r="DD31" s="632">
        <v>13448</v>
      </c>
      <c r="DE31" s="656"/>
      <c r="DF31" s="656"/>
      <c r="DG31" s="656"/>
      <c r="DH31" s="656"/>
      <c r="DI31" s="656"/>
      <c r="DJ31" s="656"/>
      <c r="DK31" s="657"/>
      <c r="DL31" s="632">
        <v>13448</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728680</v>
      </c>
      <c r="S32" s="624"/>
      <c r="T32" s="624"/>
      <c r="U32" s="624"/>
      <c r="V32" s="624"/>
      <c r="W32" s="624"/>
      <c r="X32" s="624"/>
      <c r="Y32" s="625"/>
      <c r="Z32" s="626">
        <v>9.1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99.3</v>
      </c>
      <c r="BH32" s="656"/>
      <c r="BI32" s="656"/>
      <c r="BJ32" s="656"/>
      <c r="BK32" s="656"/>
      <c r="BL32" s="656"/>
      <c r="BM32" s="629">
        <v>98.4</v>
      </c>
      <c r="BN32" s="656"/>
      <c r="BO32" s="656"/>
      <c r="BP32" s="656"/>
      <c r="BQ32" s="678"/>
      <c r="BR32" s="680">
        <v>99.4</v>
      </c>
      <c r="BS32" s="656"/>
      <c r="BT32" s="656"/>
      <c r="BU32" s="656"/>
      <c r="BV32" s="656"/>
      <c r="BW32" s="656"/>
      <c r="BX32" s="629">
        <v>98.8</v>
      </c>
      <c r="BY32" s="656"/>
      <c r="BZ32" s="656"/>
      <c r="CA32" s="656"/>
      <c r="CB32" s="678"/>
      <c r="CD32" s="663"/>
      <c r="CE32" s="664"/>
      <c r="CF32" s="620" t="s">
        <v>304</v>
      </c>
      <c r="CG32" s="621"/>
      <c r="CH32" s="621"/>
      <c r="CI32" s="621"/>
      <c r="CJ32" s="621"/>
      <c r="CK32" s="621"/>
      <c r="CL32" s="621"/>
      <c r="CM32" s="621"/>
      <c r="CN32" s="621"/>
      <c r="CO32" s="621"/>
      <c r="CP32" s="621"/>
      <c r="CQ32" s="622"/>
      <c r="CR32" s="623">
        <v>61</v>
      </c>
      <c r="CS32" s="624"/>
      <c r="CT32" s="624"/>
      <c r="CU32" s="624"/>
      <c r="CV32" s="624"/>
      <c r="CW32" s="624"/>
      <c r="CX32" s="624"/>
      <c r="CY32" s="625"/>
      <c r="CZ32" s="628">
        <v>0</v>
      </c>
      <c r="DA32" s="654"/>
      <c r="DB32" s="654"/>
      <c r="DC32" s="658"/>
      <c r="DD32" s="632">
        <v>61</v>
      </c>
      <c r="DE32" s="624"/>
      <c r="DF32" s="624"/>
      <c r="DG32" s="624"/>
      <c r="DH32" s="624"/>
      <c r="DI32" s="624"/>
      <c r="DJ32" s="624"/>
      <c r="DK32" s="625"/>
      <c r="DL32" s="632">
        <v>61</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22040</v>
      </c>
      <c r="S33" s="624"/>
      <c r="T33" s="624"/>
      <c r="U33" s="624"/>
      <c r="V33" s="624"/>
      <c r="W33" s="624"/>
      <c r="X33" s="624"/>
      <c r="Y33" s="625"/>
      <c r="Z33" s="626">
        <v>0.3</v>
      </c>
      <c r="AA33" s="626"/>
      <c r="AB33" s="626"/>
      <c r="AC33" s="626"/>
      <c r="AD33" s="627">
        <v>4826</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99.4</v>
      </c>
      <c r="BH33" s="682"/>
      <c r="BI33" s="682"/>
      <c r="BJ33" s="682"/>
      <c r="BK33" s="682"/>
      <c r="BL33" s="682"/>
      <c r="BM33" s="683">
        <v>98.8</v>
      </c>
      <c r="BN33" s="682"/>
      <c r="BO33" s="682"/>
      <c r="BP33" s="682"/>
      <c r="BQ33" s="684"/>
      <c r="BR33" s="681">
        <v>99.4</v>
      </c>
      <c r="BS33" s="682"/>
      <c r="BT33" s="682"/>
      <c r="BU33" s="682"/>
      <c r="BV33" s="682"/>
      <c r="BW33" s="682"/>
      <c r="BX33" s="683">
        <v>99</v>
      </c>
      <c r="BY33" s="682"/>
      <c r="BZ33" s="682"/>
      <c r="CA33" s="682"/>
      <c r="CB33" s="684"/>
      <c r="CD33" s="620" t="s">
        <v>307</v>
      </c>
      <c r="CE33" s="621"/>
      <c r="CF33" s="621"/>
      <c r="CG33" s="621"/>
      <c r="CH33" s="621"/>
      <c r="CI33" s="621"/>
      <c r="CJ33" s="621"/>
      <c r="CK33" s="621"/>
      <c r="CL33" s="621"/>
      <c r="CM33" s="621"/>
      <c r="CN33" s="621"/>
      <c r="CO33" s="621"/>
      <c r="CP33" s="621"/>
      <c r="CQ33" s="622"/>
      <c r="CR33" s="623">
        <v>2721820</v>
      </c>
      <c r="CS33" s="656"/>
      <c r="CT33" s="656"/>
      <c r="CU33" s="656"/>
      <c r="CV33" s="656"/>
      <c r="CW33" s="656"/>
      <c r="CX33" s="656"/>
      <c r="CY33" s="657"/>
      <c r="CZ33" s="628">
        <v>35.799999999999997</v>
      </c>
      <c r="DA33" s="654"/>
      <c r="DB33" s="654"/>
      <c r="DC33" s="658"/>
      <c r="DD33" s="632">
        <v>2175732</v>
      </c>
      <c r="DE33" s="656"/>
      <c r="DF33" s="656"/>
      <c r="DG33" s="656"/>
      <c r="DH33" s="656"/>
      <c r="DI33" s="656"/>
      <c r="DJ33" s="656"/>
      <c r="DK33" s="657"/>
      <c r="DL33" s="632">
        <v>1538790</v>
      </c>
      <c r="DM33" s="656"/>
      <c r="DN33" s="656"/>
      <c r="DO33" s="656"/>
      <c r="DP33" s="656"/>
      <c r="DQ33" s="656"/>
      <c r="DR33" s="656"/>
      <c r="DS33" s="656"/>
      <c r="DT33" s="656"/>
      <c r="DU33" s="656"/>
      <c r="DV33" s="657"/>
      <c r="DW33" s="628">
        <v>36.799999999999997</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35556</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1539812</v>
      </c>
      <c r="CS34" s="624"/>
      <c r="CT34" s="624"/>
      <c r="CU34" s="624"/>
      <c r="CV34" s="624"/>
      <c r="CW34" s="624"/>
      <c r="CX34" s="624"/>
      <c r="CY34" s="625"/>
      <c r="CZ34" s="628">
        <v>20.3</v>
      </c>
      <c r="DA34" s="654"/>
      <c r="DB34" s="654"/>
      <c r="DC34" s="658"/>
      <c r="DD34" s="632">
        <v>1148371</v>
      </c>
      <c r="DE34" s="624"/>
      <c r="DF34" s="624"/>
      <c r="DG34" s="624"/>
      <c r="DH34" s="624"/>
      <c r="DI34" s="624"/>
      <c r="DJ34" s="624"/>
      <c r="DK34" s="625"/>
      <c r="DL34" s="632">
        <v>918815</v>
      </c>
      <c r="DM34" s="624"/>
      <c r="DN34" s="624"/>
      <c r="DO34" s="624"/>
      <c r="DP34" s="624"/>
      <c r="DQ34" s="624"/>
      <c r="DR34" s="624"/>
      <c r="DS34" s="624"/>
      <c r="DT34" s="624"/>
      <c r="DU34" s="624"/>
      <c r="DV34" s="625"/>
      <c r="DW34" s="628">
        <v>22</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71220</v>
      </c>
      <c r="S35" s="624"/>
      <c r="T35" s="624"/>
      <c r="U35" s="624"/>
      <c r="V35" s="624"/>
      <c r="W35" s="624"/>
      <c r="X35" s="624"/>
      <c r="Y35" s="625"/>
      <c r="Z35" s="626">
        <v>0.9</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51439</v>
      </c>
      <c r="CS35" s="656"/>
      <c r="CT35" s="656"/>
      <c r="CU35" s="656"/>
      <c r="CV35" s="656"/>
      <c r="CW35" s="656"/>
      <c r="CX35" s="656"/>
      <c r="CY35" s="657"/>
      <c r="CZ35" s="628">
        <v>0.7</v>
      </c>
      <c r="DA35" s="654"/>
      <c r="DB35" s="654"/>
      <c r="DC35" s="658"/>
      <c r="DD35" s="632">
        <v>46187</v>
      </c>
      <c r="DE35" s="656"/>
      <c r="DF35" s="656"/>
      <c r="DG35" s="656"/>
      <c r="DH35" s="656"/>
      <c r="DI35" s="656"/>
      <c r="DJ35" s="656"/>
      <c r="DK35" s="657"/>
      <c r="DL35" s="632">
        <v>46187</v>
      </c>
      <c r="DM35" s="656"/>
      <c r="DN35" s="656"/>
      <c r="DO35" s="656"/>
      <c r="DP35" s="656"/>
      <c r="DQ35" s="656"/>
      <c r="DR35" s="656"/>
      <c r="DS35" s="656"/>
      <c r="DT35" s="656"/>
      <c r="DU35" s="656"/>
      <c r="DV35" s="657"/>
      <c r="DW35" s="628">
        <v>1.1000000000000001</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845892</v>
      </c>
      <c r="S36" s="624"/>
      <c r="T36" s="624"/>
      <c r="U36" s="624"/>
      <c r="V36" s="624"/>
      <c r="W36" s="624"/>
      <c r="X36" s="624"/>
      <c r="Y36" s="625"/>
      <c r="Z36" s="626">
        <v>10.6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517669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21109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412834</v>
      </c>
      <c r="CS36" s="624"/>
      <c r="CT36" s="624"/>
      <c r="CU36" s="624"/>
      <c r="CV36" s="624"/>
      <c r="CW36" s="624"/>
      <c r="CX36" s="624"/>
      <c r="CY36" s="625"/>
      <c r="CZ36" s="628">
        <v>5.4</v>
      </c>
      <c r="DA36" s="654"/>
      <c r="DB36" s="654"/>
      <c r="DC36" s="658"/>
      <c r="DD36" s="632">
        <v>356230</v>
      </c>
      <c r="DE36" s="624"/>
      <c r="DF36" s="624"/>
      <c r="DG36" s="624"/>
      <c r="DH36" s="624"/>
      <c r="DI36" s="624"/>
      <c r="DJ36" s="624"/>
      <c r="DK36" s="625"/>
      <c r="DL36" s="632">
        <v>245546</v>
      </c>
      <c r="DM36" s="624"/>
      <c r="DN36" s="624"/>
      <c r="DO36" s="624"/>
      <c r="DP36" s="624"/>
      <c r="DQ36" s="624"/>
      <c r="DR36" s="624"/>
      <c r="DS36" s="624"/>
      <c r="DT36" s="624"/>
      <c r="DU36" s="624"/>
      <c r="DV36" s="625"/>
      <c r="DW36" s="628">
        <v>5.9</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215947</v>
      </c>
      <c r="S37" s="624"/>
      <c r="T37" s="624"/>
      <c r="U37" s="624"/>
      <c r="V37" s="624"/>
      <c r="W37" s="624"/>
      <c r="X37" s="624"/>
      <c r="Y37" s="625"/>
      <c r="Z37" s="626">
        <v>2.7</v>
      </c>
      <c r="AA37" s="626"/>
      <c r="AB37" s="626"/>
      <c r="AC37" s="626"/>
      <c r="AD37" s="627">
        <v>8230</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86594</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15646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11538</v>
      </c>
      <c r="CS37" s="656"/>
      <c r="CT37" s="656"/>
      <c r="CU37" s="656"/>
      <c r="CV37" s="656"/>
      <c r="CW37" s="656"/>
      <c r="CX37" s="656"/>
      <c r="CY37" s="657"/>
      <c r="CZ37" s="628">
        <v>0.2</v>
      </c>
      <c r="DA37" s="654"/>
      <c r="DB37" s="654"/>
      <c r="DC37" s="658"/>
      <c r="DD37" s="632">
        <v>11538</v>
      </c>
      <c r="DE37" s="656"/>
      <c r="DF37" s="656"/>
      <c r="DG37" s="656"/>
      <c r="DH37" s="656"/>
      <c r="DI37" s="656"/>
      <c r="DJ37" s="656"/>
      <c r="DK37" s="657"/>
      <c r="DL37" s="632">
        <v>11538</v>
      </c>
      <c r="DM37" s="656"/>
      <c r="DN37" s="656"/>
      <c r="DO37" s="656"/>
      <c r="DP37" s="656"/>
      <c r="DQ37" s="656"/>
      <c r="DR37" s="656"/>
      <c r="DS37" s="656"/>
      <c r="DT37" s="656"/>
      <c r="DU37" s="656"/>
      <c r="DV37" s="657"/>
      <c r="DW37" s="628">
        <v>0.3</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727878</v>
      </c>
      <c r="S38" s="624"/>
      <c r="T38" s="624"/>
      <c r="U38" s="624"/>
      <c r="V38" s="624"/>
      <c r="W38" s="624"/>
      <c r="X38" s="624"/>
      <c r="Y38" s="625"/>
      <c r="Z38" s="626">
        <v>9.1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6000</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938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517669</v>
      </c>
      <c r="CS38" s="624"/>
      <c r="CT38" s="624"/>
      <c r="CU38" s="624"/>
      <c r="CV38" s="624"/>
      <c r="CW38" s="624"/>
      <c r="CX38" s="624"/>
      <c r="CY38" s="625"/>
      <c r="CZ38" s="628">
        <v>6.8</v>
      </c>
      <c r="DA38" s="654"/>
      <c r="DB38" s="654"/>
      <c r="DC38" s="658"/>
      <c r="DD38" s="632">
        <v>435603</v>
      </c>
      <c r="DE38" s="624"/>
      <c r="DF38" s="624"/>
      <c r="DG38" s="624"/>
      <c r="DH38" s="624"/>
      <c r="DI38" s="624"/>
      <c r="DJ38" s="624"/>
      <c r="DK38" s="625"/>
      <c r="DL38" s="632">
        <v>327642</v>
      </c>
      <c r="DM38" s="624"/>
      <c r="DN38" s="624"/>
      <c r="DO38" s="624"/>
      <c r="DP38" s="624"/>
      <c r="DQ38" s="624"/>
      <c r="DR38" s="624"/>
      <c r="DS38" s="624"/>
      <c r="DT38" s="624"/>
      <c r="DU38" s="624"/>
      <c r="DV38" s="625"/>
      <c r="DW38" s="628">
        <v>7.8</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1351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199466</v>
      </c>
      <c r="CS39" s="656"/>
      <c r="CT39" s="656"/>
      <c r="CU39" s="656"/>
      <c r="CV39" s="656"/>
      <c r="CW39" s="656"/>
      <c r="CX39" s="656"/>
      <c r="CY39" s="657"/>
      <c r="CZ39" s="628">
        <v>2.6</v>
      </c>
      <c r="DA39" s="654"/>
      <c r="DB39" s="654"/>
      <c r="DC39" s="658"/>
      <c r="DD39" s="632">
        <v>188741</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10078</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95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600</v>
      </c>
      <c r="CS40" s="624"/>
      <c r="CT40" s="624"/>
      <c r="CU40" s="624"/>
      <c r="CV40" s="624"/>
      <c r="CW40" s="624"/>
      <c r="CX40" s="624"/>
      <c r="CY40" s="625"/>
      <c r="CZ40" s="628">
        <v>0</v>
      </c>
      <c r="DA40" s="654"/>
      <c r="DB40" s="654"/>
      <c r="DC40" s="658"/>
      <c r="DD40" s="632">
        <v>600</v>
      </c>
      <c r="DE40" s="624"/>
      <c r="DF40" s="624"/>
      <c r="DG40" s="624"/>
      <c r="DH40" s="624"/>
      <c r="DI40" s="624"/>
      <c r="DJ40" s="624"/>
      <c r="DK40" s="625"/>
      <c r="DL40" s="632">
        <v>600</v>
      </c>
      <c r="DM40" s="624"/>
      <c r="DN40" s="624"/>
      <c r="DO40" s="624"/>
      <c r="DP40" s="624"/>
      <c r="DQ40" s="624"/>
      <c r="DR40" s="624"/>
      <c r="DS40" s="624"/>
      <c r="DT40" s="624"/>
      <c r="DU40" s="624"/>
      <c r="DV40" s="625"/>
      <c r="DW40" s="628">
        <v>0</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8008351</v>
      </c>
      <c r="S41" s="696"/>
      <c r="T41" s="696"/>
      <c r="U41" s="696"/>
      <c r="V41" s="696"/>
      <c r="W41" s="696"/>
      <c r="X41" s="696"/>
      <c r="Y41" s="700"/>
      <c r="Z41" s="701">
        <v>100</v>
      </c>
      <c r="AA41" s="701"/>
      <c r="AB41" s="701"/>
      <c r="AC41" s="701"/>
      <c r="AD41" s="702">
        <v>4171073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58934</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4</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366141</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392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2589955</v>
      </c>
      <c r="CS42" s="656"/>
      <c r="CT42" s="656"/>
      <c r="CU42" s="656"/>
      <c r="CV42" s="656"/>
      <c r="CW42" s="656"/>
      <c r="CX42" s="656"/>
      <c r="CY42" s="657"/>
      <c r="CZ42" s="628">
        <v>34.1</v>
      </c>
      <c r="DA42" s="654"/>
      <c r="DB42" s="654"/>
      <c r="DC42" s="658"/>
      <c r="DD42" s="632">
        <v>867895</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22193</v>
      </c>
      <c r="CS43" s="656"/>
      <c r="CT43" s="656"/>
      <c r="CU43" s="656"/>
      <c r="CV43" s="656"/>
      <c r="CW43" s="656"/>
      <c r="CX43" s="656"/>
      <c r="CY43" s="657"/>
      <c r="CZ43" s="628">
        <v>0.3</v>
      </c>
      <c r="DA43" s="654"/>
      <c r="DB43" s="654"/>
      <c r="DC43" s="658"/>
      <c r="DD43" s="632">
        <v>22193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1649859</v>
      </c>
      <c r="CS44" s="624"/>
      <c r="CT44" s="624"/>
      <c r="CU44" s="624"/>
      <c r="CV44" s="624"/>
      <c r="CW44" s="624"/>
      <c r="CX44" s="624"/>
      <c r="CY44" s="625"/>
      <c r="CZ44" s="628">
        <v>21.7</v>
      </c>
      <c r="DA44" s="629"/>
      <c r="DB44" s="629"/>
      <c r="DC44" s="635"/>
      <c r="DD44" s="632">
        <v>731972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333727</v>
      </c>
      <c r="CS45" s="656"/>
      <c r="CT45" s="656"/>
      <c r="CU45" s="656"/>
      <c r="CV45" s="656"/>
      <c r="CW45" s="656"/>
      <c r="CX45" s="656"/>
      <c r="CY45" s="657"/>
      <c r="CZ45" s="628">
        <v>4.4000000000000004</v>
      </c>
      <c r="DA45" s="654"/>
      <c r="DB45" s="654"/>
      <c r="DC45" s="658"/>
      <c r="DD45" s="632">
        <v>103038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1289956</v>
      </c>
      <c r="CS46" s="624"/>
      <c r="CT46" s="624"/>
      <c r="CU46" s="624"/>
      <c r="CV46" s="624"/>
      <c r="CW46" s="624"/>
      <c r="CX46" s="624"/>
      <c r="CY46" s="625"/>
      <c r="CZ46" s="628">
        <v>17</v>
      </c>
      <c r="DA46" s="629"/>
      <c r="DB46" s="629"/>
      <c r="DC46" s="635"/>
      <c r="DD46" s="632">
        <v>627958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940096</v>
      </c>
      <c r="CS47" s="656"/>
      <c r="CT47" s="656"/>
      <c r="CU47" s="656"/>
      <c r="CV47" s="656"/>
      <c r="CW47" s="656"/>
      <c r="CX47" s="656"/>
      <c r="CY47" s="657"/>
      <c r="CZ47" s="628">
        <v>12.4</v>
      </c>
      <c r="DA47" s="654"/>
      <c r="DB47" s="654"/>
      <c r="DC47" s="658"/>
      <c r="DD47" s="632">
        <v>135923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7602576</v>
      </c>
      <c r="CS49" s="682"/>
      <c r="CT49" s="682"/>
      <c r="CU49" s="682"/>
      <c r="CV49" s="682"/>
      <c r="CW49" s="682"/>
      <c r="CX49" s="682"/>
      <c r="CY49" s="711"/>
      <c r="CZ49" s="703">
        <v>100</v>
      </c>
      <c r="DA49" s="712"/>
      <c r="DB49" s="712"/>
      <c r="DC49" s="713"/>
      <c r="DD49" s="714">
        <v>4973218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HX/EUtwnFEFlMruHEGaK8AkTNZkLLgEAgUGVxfKf0hL81Yt6DeTXW2uAj5RK32tUs57igjU6+MmIs+HgKPdOLA==" saltValue="1dF+OfIKYFmX8tYHAFpUw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7977</v>
      </c>
      <c r="R7" s="753"/>
      <c r="S7" s="753"/>
      <c r="T7" s="753"/>
      <c r="U7" s="753"/>
      <c r="V7" s="753">
        <v>7572</v>
      </c>
      <c r="W7" s="753"/>
      <c r="X7" s="753"/>
      <c r="Y7" s="753"/>
      <c r="Z7" s="753"/>
      <c r="AA7" s="753">
        <v>405</v>
      </c>
      <c r="AB7" s="753"/>
      <c r="AC7" s="753"/>
      <c r="AD7" s="753"/>
      <c r="AE7" s="754"/>
      <c r="AF7" s="755">
        <v>298</v>
      </c>
      <c r="AG7" s="756"/>
      <c r="AH7" s="756"/>
      <c r="AI7" s="756"/>
      <c r="AJ7" s="757"/>
      <c r="AK7" s="758" t="s">
        <v>552</v>
      </c>
      <c r="AL7" s="759"/>
      <c r="AM7" s="759"/>
      <c r="AN7" s="759"/>
      <c r="AO7" s="759"/>
      <c r="AP7" s="759">
        <v>5002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45</v>
      </c>
      <c r="R8" s="784"/>
      <c r="S8" s="784"/>
      <c r="T8" s="784"/>
      <c r="U8" s="784"/>
      <c r="V8" s="784">
        <v>45</v>
      </c>
      <c r="W8" s="784"/>
      <c r="X8" s="784"/>
      <c r="Y8" s="784"/>
      <c r="Z8" s="784"/>
      <c r="AA8" s="784">
        <v>0</v>
      </c>
      <c r="AB8" s="784"/>
      <c r="AC8" s="784"/>
      <c r="AD8" s="784"/>
      <c r="AE8" s="785"/>
      <c r="AF8" s="786">
        <v>0</v>
      </c>
      <c r="AG8" s="787"/>
      <c r="AH8" s="787"/>
      <c r="AI8" s="787"/>
      <c r="AJ8" s="788"/>
      <c r="AK8" s="769">
        <v>14</v>
      </c>
      <c r="AL8" s="770"/>
      <c r="AM8" s="770"/>
      <c r="AN8" s="770"/>
      <c r="AO8" s="770"/>
      <c r="AP8" s="770" t="s">
        <v>552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8022</v>
      </c>
      <c r="R23" s="793"/>
      <c r="S23" s="793"/>
      <c r="T23" s="793"/>
      <c r="U23" s="793"/>
      <c r="V23" s="793">
        <v>7617</v>
      </c>
      <c r="W23" s="793"/>
      <c r="X23" s="793"/>
      <c r="Y23" s="793"/>
      <c r="Z23" s="793"/>
      <c r="AA23" s="793">
        <v>405</v>
      </c>
      <c r="AB23" s="793"/>
      <c r="AC23" s="793"/>
      <c r="AD23" s="793"/>
      <c r="AE23" s="794"/>
      <c r="AF23" s="795">
        <v>298</v>
      </c>
      <c r="AG23" s="793"/>
      <c r="AH23" s="793"/>
      <c r="AI23" s="793"/>
      <c r="AJ23" s="796"/>
      <c r="AK23" s="797"/>
      <c r="AL23" s="798"/>
      <c r="AM23" s="798"/>
      <c r="AN23" s="798"/>
      <c r="AO23" s="798"/>
      <c r="AP23" s="793">
        <v>5002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781</v>
      </c>
      <c r="R28" s="823"/>
      <c r="S28" s="823"/>
      <c r="T28" s="823"/>
      <c r="U28" s="823"/>
      <c r="V28" s="823">
        <v>760</v>
      </c>
      <c r="W28" s="823"/>
      <c r="X28" s="823"/>
      <c r="Y28" s="823"/>
      <c r="Z28" s="823"/>
      <c r="AA28" s="823">
        <v>21</v>
      </c>
      <c r="AB28" s="823"/>
      <c r="AC28" s="823"/>
      <c r="AD28" s="823"/>
      <c r="AE28" s="824"/>
      <c r="AF28" s="825">
        <v>21</v>
      </c>
      <c r="AG28" s="823"/>
      <c r="AH28" s="823"/>
      <c r="AI28" s="823"/>
      <c r="AJ28" s="826"/>
      <c r="AK28" s="827">
        <v>59</v>
      </c>
      <c r="AL28" s="828"/>
      <c r="AM28" s="828"/>
      <c r="AN28" s="828"/>
      <c r="AO28" s="828"/>
      <c r="AP28" s="828" t="s">
        <v>552</v>
      </c>
      <c r="AQ28" s="828"/>
      <c r="AR28" s="828"/>
      <c r="AS28" s="828"/>
      <c r="AT28" s="828"/>
      <c r="AU28" s="828" t="s">
        <v>552</v>
      </c>
      <c r="AV28" s="828"/>
      <c r="AW28" s="828"/>
      <c r="AX28" s="828"/>
      <c r="AY28" s="828"/>
      <c r="AZ28" s="828" t="s">
        <v>552</v>
      </c>
      <c r="BA28" s="828"/>
      <c r="BB28" s="828"/>
      <c r="BC28" s="828"/>
      <c r="BD28" s="828"/>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1400</v>
      </c>
      <c r="R29" s="784"/>
      <c r="S29" s="784"/>
      <c r="T29" s="784"/>
      <c r="U29" s="784"/>
      <c r="V29" s="784">
        <v>1399</v>
      </c>
      <c r="W29" s="784"/>
      <c r="X29" s="784"/>
      <c r="Y29" s="784"/>
      <c r="Z29" s="784"/>
      <c r="AA29" s="784">
        <v>1</v>
      </c>
      <c r="AB29" s="784"/>
      <c r="AC29" s="784"/>
      <c r="AD29" s="784"/>
      <c r="AE29" s="785"/>
      <c r="AF29" s="786">
        <v>1</v>
      </c>
      <c r="AG29" s="787"/>
      <c r="AH29" s="787"/>
      <c r="AI29" s="787"/>
      <c r="AJ29" s="788"/>
      <c r="AK29" s="831">
        <v>221</v>
      </c>
      <c r="AL29" s="834"/>
      <c r="AM29" s="834"/>
      <c r="AN29" s="834"/>
      <c r="AO29" s="834"/>
      <c r="AP29" s="829" t="s">
        <v>552</v>
      </c>
      <c r="AQ29" s="830"/>
      <c r="AR29" s="830"/>
      <c r="AS29" s="830"/>
      <c r="AT29" s="831"/>
      <c r="AU29" s="829" t="s">
        <v>552</v>
      </c>
      <c r="AV29" s="830"/>
      <c r="AW29" s="830"/>
      <c r="AX29" s="830"/>
      <c r="AY29" s="831"/>
      <c r="AZ29" s="829" t="s">
        <v>552</v>
      </c>
      <c r="BA29" s="830"/>
      <c r="BB29" s="830"/>
      <c r="BC29" s="830"/>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258</v>
      </c>
      <c r="R30" s="784"/>
      <c r="S30" s="784"/>
      <c r="T30" s="784"/>
      <c r="U30" s="784"/>
      <c r="V30" s="784">
        <v>256</v>
      </c>
      <c r="W30" s="784"/>
      <c r="X30" s="784"/>
      <c r="Y30" s="784"/>
      <c r="Z30" s="784"/>
      <c r="AA30" s="784">
        <v>2</v>
      </c>
      <c r="AB30" s="784"/>
      <c r="AC30" s="784"/>
      <c r="AD30" s="784"/>
      <c r="AE30" s="785"/>
      <c r="AF30" s="786">
        <v>2</v>
      </c>
      <c r="AG30" s="787"/>
      <c r="AH30" s="787"/>
      <c r="AI30" s="787"/>
      <c r="AJ30" s="788"/>
      <c r="AK30" s="831">
        <v>34</v>
      </c>
      <c r="AL30" s="834"/>
      <c r="AM30" s="834"/>
      <c r="AN30" s="834"/>
      <c r="AO30" s="834"/>
      <c r="AP30" s="829" t="s">
        <v>552</v>
      </c>
      <c r="AQ30" s="830"/>
      <c r="AR30" s="830"/>
      <c r="AS30" s="830"/>
      <c r="AT30" s="831"/>
      <c r="AU30" s="829" t="s">
        <v>552</v>
      </c>
      <c r="AV30" s="830"/>
      <c r="AW30" s="830"/>
      <c r="AX30" s="830"/>
      <c r="AY30" s="831"/>
      <c r="AZ30" s="829" t="s">
        <v>552</v>
      </c>
      <c r="BA30" s="830"/>
      <c r="BB30" s="830"/>
      <c r="BC30" s="830"/>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23</v>
      </c>
      <c r="R31" s="784"/>
      <c r="S31" s="784"/>
      <c r="T31" s="784"/>
      <c r="U31" s="784"/>
      <c r="V31" s="784">
        <v>23</v>
      </c>
      <c r="W31" s="784"/>
      <c r="X31" s="784"/>
      <c r="Y31" s="784"/>
      <c r="Z31" s="784"/>
      <c r="AA31" s="784">
        <v>0</v>
      </c>
      <c r="AB31" s="784"/>
      <c r="AC31" s="784"/>
      <c r="AD31" s="784"/>
      <c r="AE31" s="785"/>
      <c r="AF31" s="786">
        <v>0</v>
      </c>
      <c r="AG31" s="787"/>
      <c r="AH31" s="787"/>
      <c r="AI31" s="787"/>
      <c r="AJ31" s="788"/>
      <c r="AK31" s="831">
        <v>6</v>
      </c>
      <c r="AL31" s="834"/>
      <c r="AM31" s="834"/>
      <c r="AN31" s="834"/>
      <c r="AO31" s="834"/>
      <c r="AP31" s="829" t="s">
        <v>552</v>
      </c>
      <c r="AQ31" s="830"/>
      <c r="AR31" s="830"/>
      <c r="AS31" s="830"/>
      <c r="AT31" s="831"/>
      <c r="AU31" s="829" t="s">
        <v>552</v>
      </c>
      <c r="AV31" s="830"/>
      <c r="AW31" s="830"/>
      <c r="AX31" s="830"/>
      <c r="AY31" s="831"/>
      <c r="AZ31" s="829" t="s">
        <v>552</v>
      </c>
      <c r="BA31" s="830"/>
      <c r="BB31" s="830"/>
      <c r="BC31" s="830"/>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269</v>
      </c>
      <c r="R32" s="784"/>
      <c r="S32" s="784"/>
      <c r="T32" s="784"/>
      <c r="U32" s="784"/>
      <c r="V32" s="784">
        <v>356</v>
      </c>
      <c r="W32" s="784"/>
      <c r="X32" s="784"/>
      <c r="Y32" s="784"/>
      <c r="Z32" s="784"/>
      <c r="AA32" s="784">
        <v>-87</v>
      </c>
      <c r="AB32" s="784"/>
      <c r="AC32" s="784"/>
      <c r="AD32" s="784"/>
      <c r="AE32" s="785"/>
      <c r="AF32" s="786">
        <v>20</v>
      </c>
      <c r="AG32" s="787"/>
      <c r="AH32" s="787"/>
      <c r="AI32" s="787"/>
      <c r="AJ32" s="788"/>
      <c r="AK32" s="831">
        <v>87</v>
      </c>
      <c r="AL32" s="834"/>
      <c r="AM32" s="834"/>
      <c r="AN32" s="834"/>
      <c r="AO32" s="834"/>
      <c r="AP32" s="834">
        <v>544</v>
      </c>
      <c r="AQ32" s="834"/>
      <c r="AR32" s="834"/>
      <c r="AS32" s="834"/>
      <c r="AT32" s="834"/>
      <c r="AU32" s="834">
        <v>305</v>
      </c>
      <c r="AV32" s="834"/>
      <c r="AW32" s="834"/>
      <c r="AX32" s="834"/>
      <c r="AY32" s="834"/>
      <c r="AZ32" s="829" t="s">
        <v>552</v>
      </c>
      <c r="BA32" s="830"/>
      <c r="BB32" s="830"/>
      <c r="BC32" s="830"/>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1"/>
      <c r="AL33" s="834"/>
      <c r="AM33" s="834"/>
      <c r="AN33" s="834"/>
      <c r="AO33" s="834"/>
      <c r="AP33" s="834"/>
      <c r="AQ33" s="834"/>
      <c r="AR33" s="834"/>
      <c r="AS33" s="834"/>
      <c r="AT33" s="834"/>
      <c r="AU33" s="834"/>
      <c r="AV33" s="834"/>
      <c r="AW33" s="834"/>
      <c r="AX33" s="834"/>
      <c r="AY33" s="834"/>
      <c r="AZ33" s="829"/>
      <c r="BA33" s="830"/>
      <c r="BB33" s="830"/>
      <c r="BC33" s="830"/>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1"/>
      <c r="AL34" s="834"/>
      <c r="AM34" s="834"/>
      <c r="AN34" s="834"/>
      <c r="AO34" s="834"/>
      <c r="AP34" s="834"/>
      <c r="AQ34" s="834"/>
      <c r="AR34" s="834"/>
      <c r="AS34" s="834"/>
      <c r="AT34" s="834"/>
      <c r="AU34" s="834"/>
      <c r="AV34" s="834"/>
      <c r="AW34" s="834"/>
      <c r="AX34" s="834"/>
      <c r="AY34" s="834"/>
      <c r="AZ34" s="835"/>
      <c r="BA34" s="835"/>
      <c r="BB34" s="835"/>
      <c r="BC34" s="835"/>
      <c r="BD34" s="835"/>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1"/>
      <c r="AL35" s="834"/>
      <c r="AM35" s="834"/>
      <c r="AN35" s="834"/>
      <c r="AO35" s="834"/>
      <c r="AP35" s="834"/>
      <c r="AQ35" s="834"/>
      <c r="AR35" s="834"/>
      <c r="AS35" s="834"/>
      <c r="AT35" s="834"/>
      <c r="AU35" s="834"/>
      <c r="AV35" s="834"/>
      <c r="AW35" s="834"/>
      <c r="AX35" s="834"/>
      <c r="AY35" s="834"/>
      <c r="AZ35" s="835"/>
      <c r="BA35" s="835"/>
      <c r="BB35" s="835"/>
      <c r="BC35" s="835"/>
      <c r="BD35" s="835"/>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1"/>
      <c r="AL36" s="834"/>
      <c r="AM36" s="834"/>
      <c r="AN36" s="834"/>
      <c r="AO36" s="834"/>
      <c r="AP36" s="834"/>
      <c r="AQ36" s="834"/>
      <c r="AR36" s="834"/>
      <c r="AS36" s="834"/>
      <c r="AT36" s="834"/>
      <c r="AU36" s="834"/>
      <c r="AV36" s="834"/>
      <c r="AW36" s="834"/>
      <c r="AX36" s="834"/>
      <c r="AY36" s="834"/>
      <c r="AZ36" s="835"/>
      <c r="BA36" s="835"/>
      <c r="BB36" s="835"/>
      <c r="BC36" s="835"/>
      <c r="BD36" s="835"/>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1"/>
      <c r="AL37" s="834"/>
      <c r="AM37" s="834"/>
      <c r="AN37" s="834"/>
      <c r="AO37" s="834"/>
      <c r="AP37" s="834"/>
      <c r="AQ37" s="834"/>
      <c r="AR37" s="834"/>
      <c r="AS37" s="834"/>
      <c r="AT37" s="834"/>
      <c r="AU37" s="834"/>
      <c r="AV37" s="834"/>
      <c r="AW37" s="834"/>
      <c r="AX37" s="834"/>
      <c r="AY37" s="834"/>
      <c r="AZ37" s="835"/>
      <c r="BA37" s="835"/>
      <c r="BB37" s="835"/>
      <c r="BC37" s="835"/>
      <c r="BD37" s="835"/>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1"/>
      <c r="AL38" s="834"/>
      <c r="AM38" s="834"/>
      <c r="AN38" s="834"/>
      <c r="AO38" s="834"/>
      <c r="AP38" s="834"/>
      <c r="AQ38" s="834"/>
      <c r="AR38" s="834"/>
      <c r="AS38" s="834"/>
      <c r="AT38" s="834"/>
      <c r="AU38" s="834"/>
      <c r="AV38" s="834"/>
      <c r="AW38" s="834"/>
      <c r="AX38" s="834"/>
      <c r="AY38" s="834"/>
      <c r="AZ38" s="835"/>
      <c r="BA38" s="835"/>
      <c r="BB38" s="835"/>
      <c r="BC38" s="835"/>
      <c r="BD38" s="835"/>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1"/>
      <c r="AL39" s="834"/>
      <c r="AM39" s="834"/>
      <c r="AN39" s="834"/>
      <c r="AO39" s="834"/>
      <c r="AP39" s="834"/>
      <c r="AQ39" s="834"/>
      <c r="AR39" s="834"/>
      <c r="AS39" s="834"/>
      <c r="AT39" s="834"/>
      <c r="AU39" s="834"/>
      <c r="AV39" s="834"/>
      <c r="AW39" s="834"/>
      <c r="AX39" s="834"/>
      <c r="AY39" s="834"/>
      <c r="AZ39" s="835"/>
      <c r="BA39" s="835"/>
      <c r="BB39" s="835"/>
      <c r="BC39" s="835"/>
      <c r="BD39" s="835"/>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1"/>
      <c r="AL40" s="834"/>
      <c r="AM40" s="834"/>
      <c r="AN40" s="834"/>
      <c r="AO40" s="834"/>
      <c r="AP40" s="834"/>
      <c r="AQ40" s="834"/>
      <c r="AR40" s="834"/>
      <c r="AS40" s="834"/>
      <c r="AT40" s="834"/>
      <c r="AU40" s="834"/>
      <c r="AV40" s="834"/>
      <c r="AW40" s="834"/>
      <c r="AX40" s="834"/>
      <c r="AY40" s="834"/>
      <c r="AZ40" s="835"/>
      <c r="BA40" s="835"/>
      <c r="BB40" s="835"/>
      <c r="BC40" s="835"/>
      <c r="BD40" s="835"/>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1"/>
      <c r="AL41" s="834"/>
      <c r="AM41" s="834"/>
      <c r="AN41" s="834"/>
      <c r="AO41" s="834"/>
      <c r="AP41" s="834"/>
      <c r="AQ41" s="834"/>
      <c r="AR41" s="834"/>
      <c r="AS41" s="834"/>
      <c r="AT41" s="834"/>
      <c r="AU41" s="834"/>
      <c r="AV41" s="834"/>
      <c r="AW41" s="834"/>
      <c r="AX41" s="834"/>
      <c r="AY41" s="834"/>
      <c r="AZ41" s="835"/>
      <c r="BA41" s="835"/>
      <c r="BB41" s="835"/>
      <c r="BC41" s="835"/>
      <c r="BD41" s="835"/>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1"/>
      <c r="AL42" s="834"/>
      <c r="AM42" s="834"/>
      <c r="AN42" s="834"/>
      <c r="AO42" s="834"/>
      <c r="AP42" s="834"/>
      <c r="AQ42" s="834"/>
      <c r="AR42" s="834"/>
      <c r="AS42" s="834"/>
      <c r="AT42" s="834"/>
      <c r="AU42" s="834"/>
      <c r="AV42" s="834"/>
      <c r="AW42" s="834"/>
      <c r="AX42" s="834"/>
      <c r="AY42" s="834"/>
      <c r="AZ42" s="835"/>
      <c r="BA42" s="835"/>
      <c r="BB42" s="835"/>
      <c r="BC42" s="835"/>
      <c r="BD42" s="835"/>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1"/>
      <c r="AL43" s="834"/>
      <c r="AM43" s="834"/>
      <c r="AN43" s="834"/>
      <c r="AO43" s="834"/>
      <c r="AP43" s="834"/>
      <c r="AQ43" s="834"/>
      <c r="AR43" s="834"/>
      <c r="AS43" s="834"/>
      <c r="AT43" s="834"/>
      <c r="AU43" s="834"/>
      <c r="AV43" s="834"/>
      <c r="AW43" s="834"/>
      <c r="AX43" s="834"/>
      <c r="AY43" s="834"/>
      <c r="AZ43" s="835"/>
      <c r="BA43" s="835"/>
      <c r="BB43" s="835"/>
      <c r="BC43" s="835"/>
      <c r="BD43" s="835"/>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1"/>
      <c r="AL44" s="834"/>
      <c r="AM44" s="834"/>
      <c r="AN44" s="834"/>
      <c r="AO44" s="834"/>
      <c r="AP44" s="834"/>
      <c r="AQ44" s="834"/>
      <c r="AR44" s="834"/>
      <c r="AS44" s="834"/>
      <c r="AT44" s="834"/>
      <c r="AU44" s="834"/>
      <c r="AV44" s="834"/>
      <c r="AW44" s="834"/>
      <c r="AX44" s="834"/>
      <c r="AY44" s="834"/>
      <c r="AZ44" s="835"/>
      <c r="BA44" s="835"/>
      <c r="BB44" s="835"/>
      <c r="BC44" s="835"/>
      <c r="BD44" s="835"/>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1"/>
      <c r="AL45" s="834"/>
      <c r="AM45" s="834"/>
      <c r="AN45" s="834"/>
      <c r="AO45" s="834"/>
      <c r="AP45" s="834"/>
      <c r="AQ45" s="834"/>
      <c r="AR45" s="834"/>
      <c r="AS45" s="834"/>
      <c r="AT45" s="834"/>
      <c r="AU45" s="834"/>
      <c r="AV45" s="834"/>
      <c r="AW45" s="834"/>
      <c r="AX45" s="834"/>
      <c r="AY45" s="834"/>
      <c r="AZ45" s="835"/>
      <c r="BA45" s="835"/>
      <c r="BB45" s="835"/>
      <c r="BC45" s="835"/>
      <c r="BD45" s="835"/>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1"/>
      <c r="AL46" s="834"/>
      <c r="AM46" s="834"/>
      <c r="AN46" s="834"/>
      <c r="AO46" s="834"/>
      <c r="AP46" s="834"/>
      <c r="AQ46" s="834"/>
      <c r="AR46" s="834"/>
      <c r="AS46" s="834"/>
      <c r="AT46" s="834"/>
      <c r="AU46" s="834"/>
      <c r="AV46" s="834"/>
      <c r="AW46" s="834"/>
      <c r="AX46" s="834"/>
      <c r="AY46" s="834"/>
      <c r="AZ46" s="835"/>
      <c r="BA46" s="835"/>
      <c r="BB46" s="835"/>
      <c r="BC46" s="835"/>
      <c r="BD46" s="835"/>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1"/>
      <c r="AL47" s="834"/>
      <c r="AM47" s="834"/>
      <c r="AN47" s="834"/>
      <c r="AO47" s="834"/>
      <c r="AP47" s="834"/>
      <c r="AQ47" s="834"/>
      <c r="AR47" s="834"/>
      <c r="AS47" s="834"/>
      <c r="AT47" s="834"/>
      <c r="AU47" s="834"/>
      <c r="AV47" s="834"/>
      <c r="AW47" s="834"/>
      <c r="AX47" s="834"/>
      <c r="AY47" s="834"/>
      <c r="AZ47" s="835"/>
      <c r="BA47" s="835"/>
      <c r="BB47" s="835"/>
      <c r="BC47" s="835"/>
      <c r="BD47" s="835"/>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1"/>
      <c r="AL48" s="834"/>
      <c r="AM48" s="834"/>
      <c r="AN48" s="834"/>
      <c r="AO48" s="834"/>
      <c r="AP48" s="834"/>
      <c r="AQ48" s="834"/>
      <c r="AR48" s="834"/>
      <c r="AS48" s="834"/>
      <c r="AT48" s="834"/>
      <c r="AU48" s="834"/>
      <c r="AV48" s="834"/>
      <c r="AW48" s="834"/>
      <c r="AX48" s="834"/>
      <c r="AY48" s="834"/>
      <c r="AZ48" s="835"/>
      <c r="BA48" s="835"/>
      <c r="BB48" s="835"/>
      <c r="BC48" s="835"/>
      <c r="BD48" s="835"/>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1"/>
      <c r="AL49" s="834"/>
      <c r="AM49" s="834"/>
      <c r="AN49" s="834"/>
      <c r="AO49" s="834"/>
      <c r="AP49" s="834"/>
      <c r="AQ49" s="834"/>
      <c r="AR49" s="834"/>
      <c r="AS49" s="834"/>
      <c r="AT49" s="834"/>
      <c r="AU49" s="834"/>
      <c r="AV49" s="834"/>
      <c r="AW49" s="834"/>
      <c r="AX49" s="834"/>
      <c r="AY49" s="834"/>
      <c r="AZ49" s="835"/>
      <c r="BA49" s="835"/>
      <c r="BB49" s="835"/>
      <c r="BC49" s="835"/>
      <c r="BD49" s="835"/>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6"/>
      <c r="R50" s="837"/>
      <c r="S50" s="837"/>
      <c r="T50" s="837"/>
      <c r="U50" s="837"/>
      <c r="V50" s="837"/>
      <c r="W50" s="837"/>
      <c r="X50" s="837"/>
      <c r="Y50" s="837"/>
      <c r="Z50" s="837"/>
      <c r="AA50" s="837"/>
      <c r="AB50" s="837"/>
      <c r="AC50" s="837"/>
      <c r="AD50" s="837"/>
      <c r="AE50" s="838"/>
      <c r="AF50" s="786"/>
      <c r="AG50" s="787"/>
      <c r="AH50" s="787"/>
      <c r="AI50" s="787"/>
      <c r="AJ50" s="788"/>
      <c r="AK50" s="840"/>
      <c r="AL50" s="837"/>
      <c r="AM50" s="837"/>
      <c r="AN50" s="837"/>
      <c r="AO50" s="837"/>
      <c r="AP50" s="837"/>
      <c r="AQ50" s="837"/>
      <c r="AR50" s="837"/>
      <c r="AS50" s="837"/>
      <c r="AT50" s="837"/>
      <c r="AU50" s="837"/>
      <c r="AV50" s="837"/>
      <c r="AW50" s="837"/>
      <c r="AX50" s="837"/>
      <c r="AY50" s="837"/>
      <c r="AZ50" s="839"/>
      <c r="BA50" s="839"/>
      <c r="BB50" s="839"/>
      <c r="BC50" s="839"/>
      <c r="BD50" s="839"/>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6"/>
      <c r="R51" s="837"/>
      <c r="S51" s="837"/>
      <c r="T51" s="837"/>
      <c r="U51" s="837"/>
      <c r="V51" s="837"/>
      <c r="W51" s="837"/>
      <c r="X51" s="837"/>
      <c r="Y51" s="837"/>
      <c r="Z51" s="837"/>
      <c r="AA51" s="837"/>
      <c r="AB51" s="837"/>
      <c r="AC51" s="837"/>
      <c r="AD51" s="837"/>
      <c r="AE51" s="838"/>
      <c r="AF51" s="786"/>
      <c r="AG51" s="787"/>
      <c r="AH51" s="787"/>
      <c r="AI51" s="787"/>
      <c r="AJ51" s="788"/>
      <c r="AK51" s="840"/>
      <c r="AL51" s="837"/>
      <c r="AM51" s="837"/>
      <c r="AN51" s="837"/>
      <c r="AO51" s="837"/>
      <c r="AP51" s="837"/>
      <c r="AQ51" s="837"/>
      <c r="AR51" s="837"/>
      <c r="AS51" s="837"/>
      <c r="AT51" s="837"/>
      <c r="AU51" s="837"/>
      <c r="AV51" s="837"/>
      <c r="AW51" s="837"/>
      <c r="AX51" s="837"/>
      <c r="AY51" s="837"/>
      <c r="AZ51" s="839"/>
      <c r="BA51" s="839"/>
      <c r="BB51" s="839"/>
      <c r="BC51" s="839"/>
      <c r="BD51" s="839"/>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6"/>
      <c r="R52" s="837"/>
      <c r="S52" s="837"/>
      <c r="T52" s="837"/>
      <c r="U52" s="837"/>
      <c r="V52" s="837"/>
      <c r="W52" s="837"/>
      <c r="X52" s="837"/>
      <c r="Y52" s="837"/>
      <c r="Z52" s="837"/>
      <c r="AA52" s="837"/>
      <c r="AB52" s="837"/>
      <c r="AC52" s="837"/>
      <c r="AD52" s="837"/>
      <c r="AE52" s="838"/>
      <c r="AF52" s="786"/>
      <c r="AG52" s="787"/>
      <c r="AH52" s="787"/>
      <c r="AI52" s="787"/>
      <c r="AJ52" s="788"/>
      <c r="AK52" s="840"/>
      <c r="AL52" s="837"/>
      <c r="AM52" s="837"/>
      <c r="AN52" s="837"/>
      <c r="AO52" s="837"/>
      <c r="AP52" s="837"/>
      <c r="AQ52" s="837"/>
      <c r="AR52" s="837"/>
      <c r="AS52" s="837"/>
      <c r="AT52" s="837"/>
      <c r="AU52" s="837"/>
      <c r="AV52" s="837"/>
      <c r="AW52" s="837"/>
      <c r="AX52" s="837"/>
      <c r="AY52" s="837"/>
      <c r="AZ52" s="839"/>
      <c r="BA52" s="839"/>
      <c r="BB52" s="839"/>
      <c r="BC52" s="839"/>
      <c r="BD52" s="839"/>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6"/>
      <c r="R53" s="837"/>
      <c r="S53" s="837"/>
      <c r="T53" s="837"/>
      <c r="U53" s="837"/>
      <c r="V53" s="837"/>
      <c r="W53" s="837"/>
      <c r="X53" s="837"/>
      <c r="Y53" s="837"/>
      <c r="Z53" s="837"/>
      <c r="AA53" s="837"/>
      <c r="AB53" s="837"/>
      <c r="AC53" s="837"/>
      <c r="AD53" s="837"/>
      <c r="AE53" s="838"/>
      <c r="AF53" s="786"/>
      <c r="AG53" s="787"/>
      <c r="AH53" s="787"/>
      <c r="AI53" s="787"/>
      <c r="AJ53" s="788"/>
      <c r="AK53" s="840"/>
      <c r="AL53" s="837"/>
      <c r="AM53" s="837"/>
      <c r="AN53" s="837"/>
      <c r="AO53" s="837"/>
      <c r="AP53" s="837"/>
      <c r="AQ53" s="837"/>
      <c r="AR53" s="837"/>
      <c r="AS53" s="837"/>
      <c r="AT53" s="837"/>
      <c r="AU53" s="837"/>
      <c r="AV53" s="837"/>
      <c r="AW53" s="837"/>
      <c r="AX53" s="837"/>
      <c r="AY53" s="837"/>
      <c r="AZ53" s="839"/>
      <c r="BA53" s="839"/>
      <c r="BB53" s="839"/>
      <c r="BC53" s="839"/>
      <c r="BD53" s="839"/>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6"/>
      <c r="R54" s="837"/>
      <c r="S54" s="837"/>
      <c r="T54" s="837"/>
      <c r="U54" s="837"/>
      <c r="V54" s="837"/>
      <c r="W54" s="837"/>
      <c r="X54" s="837"/>
      <c r="Y54" s="837"/>
      <c r="Z54" s="837"/>
      <c r="AA54" s="837"/>
      <c r="AB54" s="837"/>
      <c r="AC54" s="837"/>
      <c r="AD54" s="837"/>
      <c r="AE54" s="838"/>
      <c r="AF54" s="786"/>
      <c r="AG54" s="787"/>
      <c r="AH54" s="787"/>
      <c r="AI54" s="787"/>
      <c r="AJ54" s="788"/>
      <c r="AK54" s="840"/>
      <c r="AL54" s="837"/>
      <c r="AM54" s="837"/>
      <c r="AN54" s="837"/>
      <c r="AO54" s="837"/>
      <c r="AP54" s="837"/>
      <c r="AQ54" s="837"/>
      <c r="AR54" s="837"/>
      <c r="AS54" s="837"/>
      <c r="AT54" s="837"/>
      <c r="AU54" s="837"/>
      <c r="AV54" s="837"/>
      <c r="AW54" s="837"/>
      <c r="AX54" s="837"/>
      <c r="AY54" s="837"/>
      <c r="AZ54" s="839"/>
      <c r="BA54" s="839"/>
      <c r="BB54" s="839"/>
      <c r="BC54" s="839"/>
      <c r="BD54" s="839"/>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6"/>
      <c r="R55" s="837"/>
      <c r="S55" s="837"/>
      <c r="T55" s="837"/>
      <c r="U55" s="837"/>
      <c r="V55" s="837"/>
      <c r="W55" s="837"/>
      <c r="X55" s="837"/>
      <c r="Y55" s="837"/>
      <c r="Z55" s="837"/>
      <c r="AA55" s="837"/>
      <c r="AB55" s="837"/>
      <c r="AC55" s="837"/>
      <c r="AD55" s="837"/>
      <c r="AE55" s="838"/>
      <c r="AF55" s="786"/>
      <c r="AG55" s="787"/>
      <c r="AH55" s="787"/>
      <c r="AI55" s="787"/>
      <c r="AJ55" s="788"/>
      <c r="AK55" s="840"/>
      <c r="AL55" s="837"/>
      <c r="AM55" s="837"/>
      <c r="AN55" s="837"/>
      <c r="AO55" s="837"/>
      <c r="AP55" s="837"/>
      <c r="AQ55" s="837"/>
      <c r="AR55" s="837"/>
      <c r="AS55" s="837"/>
      <c r="AT55" s="837"/>
      <c r="AU55" s="837"/>
      <c r="AV55" s="837"/>
      <c r="AW55" s="837"/>
      <c r="AX55" s="837"/>
      <c r="AY55" s="837"/>
      <c r="AZ55" s="839"/>
      <c r="BA55" s="839"/>
      <c r="BB55" s="839"/>
      <c r="BC55" s="839"/>
      <c r="BD55" s="839"/>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6"/>
      <c r="R56" s="837"/>
      <c r="S56" s="837"/>
      <c r="T56" s="837"/>
      <c r="U56" s="837"/>
      <c r="V56" s="837"/>
      <c r="W56" s="837"/>
      <c r="X56" s="837"/>
      <c r="Y56" s="837"/>
      <c r="Z56" s="837"/>
      <c r="AA56" s="837"/>
      <c r="AB56" s="837"/>
      <c r="AC56" s="837"/>
      <c r="AD56" s="837"/>
      <c r="AE56" s="838"/>
      <c r="AF56" s="786"/>
      <c r="AG56" s="787"/>
      <c r="AH56" s="787"/>
      <c r="AI56" s="787"/>
      <c r="AJ56" s="788"/>
      <c r="AK56" s="840"/>
      <c r="AL56" s="837"/>
      <c r="AM56" s="837"/>
      <c r="AN56" s="837"/>
      <c r="AO56" s="837"/>
      <c r="AP56" s="837"/>
      <c r="AQ56" s="837"/>
      <c r="AR56" s="837"/>
      <c r="AS56" s="837"/>
      <c r="AT56" s="837"/>
      <c r="AU56" s="837"/>
      <c r="AV56" s="837"/>
      <c r="AW56" s="837"/>
      <c r="AX56" s="837"/>
      <c r="AY56" s="837"/>
      <c r="AZ56" s="839"/>
      <c r="BA56" s="839"/>
      <c r="BB56" s="839"/>
      <c r="BC56" s="839"/>
      <c r="BD56" s="839"/>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6"/>
      <c r="R57" s="837"/>
      <c r="S57" s="837"/>
      <c r="T57" s="837"/>
      <c r="U57" s="837"/>
      <c r="V57" s="837"/>
      <c r="W57" s="837"/>
      <c r="X57" s="837"/>
      <c r="Y57" s="837"/>
      <c r="Z57" s="837"/>
      <c r="AA57" s="837"/>
      <c r="AB57" s="837"/>
      <c r="AC57" s="837"/>
      <c r="AD57" s="837"/>
      <c r="AE57" s="838"/>
      <c r="AF57" s="786"/>
      <c r="AG57" s="787"/>
      <c r="AH57" s="787"/>
      <c r="AI57" s="787"/>
      <c r="AJ57" s="788"/>
      <c r="AK57" s="840"/>
      <c r="AL57" s="837"/>
      <c r="AM57" s="837"/>
      <c r="AN57" s="837"/>
      <c r="AO57" s="837"/>
      <c r="AP57" s="837"/>
      <c r="AQ57" s="837"/>
      <c r="AR57" s="837"/>
      <c r="AS57" s="837"/>
      <c r="AT57" s="837"/>
      <c r="AU57" s="837"/>
      <c r="AV57" s="837"/>
      <c r="AW57" s="837"/>
      <c r="AX57" s="837"/>
      <c r="AY57" s="837"/>
      <c r="AZ57" s="839"/>
      <c r="BA57" s="839"/>
      <c r="BB57" s="839"/>
      <c r="BC57" s="839"/>
      <c r="BD57" s="839"/>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6"/>
      <c r="R58" s="837"/>
      <c r="S58" s="837"/>
      <c r="T58" s="837"/>
      <c r="U58" s="837"/>
      <c r="V58" s="837"/>
      <c r="W58" s="837"/>
      <c r="X58" s="837"/>
      <c r="Y58" s="837"/>
      <c r="Z58" s="837"/>
      <c r="AA58" s="837"/>
      <c r="AB58" s="837"/>
      <c r="AC58" s="837"/>
      <c r="AD58" s="837"/>
      <c r="AE58" s="838"/>
      <c r="AF58" s="786"/>
      <c r="AG58" s="787"/>
      <c r="AH58" s="787"/>
      <c r="AI58" s="787"/>
      <c r="AJ58" s="788"/>
      <c r="AK58" s="840"/>
      <c r="AL58" s="837"/>
      <c r="AM58" s="837"/>
      <c r="AN58" s="837"/>
      <c r="AO58" s="837"/>
      <c r="AP58" s="837"/>
      <c r="AQ58" s="837"/>
      <c r="AR58" s="837"/>
      <c r="AS58" s="837"/>
      <c r="AT58" s="837"/>
      <c r="AU58" s="837"/>
      <c r="AV58" s="837"/>
      <c r="AW58" s="837"/>
      <c r="AX58" s="837"/>
      <c r="AY58" s="837"/>
      <c r="AZ58" s="839"/>
      <c r="BA58" s="839"/>
      <c r="BB58" s="839"/>
      <c r="BC58" s="839"/>
      <c r="BD58" s="839"/>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6"/>
      <c r="R59" s="837"/>
      <c r="S59" s="837"/>
      <c r="T59" s="837"/>
      <c r="U59" s="837"/>
      <c r="V59" s="837"/>
      <c r="W59" s="837"/>
      <c r="X59" s="837"/>
      <c r="Y59" s="837"/>
      <c r="Z59" s="837"/>
      <c r="AA59" s="837"/>
      <c r="AB59" s="837"/>
      <c r="AC59" s="837"/>
      <c r="AD59" s="837"/>
      <c r="AE59" s="838"/>
      <c r="AF59" s="786"/>
      <c r="AG59" s="787"/>
      <c r="AH59" s="787"/>
      <c r="AI59" s="787"/>
      <c r="AJ59" s="788"/>
      <c r="AK59" s="840"/>
      <c r="AL59" s="837"/>
      <c r="AM59" s="837"/>
      <c r="AN59" s="837"/>
      <c r="AO59" s="837"/>
      <c r="AP59" s="837"/>
      <c r="AQ59" s="837"/>
      <c r="AR59" s="837"/>
      <c r="AS59" s="837"/>
      <c r="AT59" s="837"/>
      <c r="AU59" s="837"/>
      <c r="AV59" s="837"/>
      <c r="AW59" s="837"/>
      <c r="AX59" s="837"/>
      <c r="AY59" s="837"/>
      <c r="AZ59" s="839"/>
      <c r="BA59" s="839"/>
      <c r="BB59" s="839"/>
      <c r="BC59" s="839"/>
      <c r="BD59" s="839"/>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6"/>
      <c r="R60" s="837"/>
      <c r="S60" s="837"/>
      <c r="T60" s="837"/>
      <c r="U60" s="837"/>
      <c r="V60" s="837"/>
      <c r="W60" s="837"/>
      <c r="X60" s="837"/>
      <c r="Y60" s="837"/>
      <c r="Z60" s="837"/>
      <c r="AA60" s="837"/>
      <c r="AB60" s="837"/>
      <c r="AC60" s="837"/>
      <c r="AD60" s="837"/>
      <c r="AE60" s="838"/>
      <c r="AF60" s="786"/>
      <c r="AG60" s="787"/>
      <c r="AH60" s="787"/>
      <c r="AI60" s="787"/>
      <c r="AJ60" s="788"/>
      <c r="AK60" s="840"/>
      <c r="AL60" s="837"/>
      <c r="AM60" s="837"/>
      <c r="AN60" s="837"/>
      <c r="AO60" s="837"/>
      <c r="AP60" s="837"/>
      <c r="AQ60" s="837"/>
      <c r="AR60" s="837"/>
      <c r="AS60" s="837"/>
      <c r="AT60" s="837"/>
      <c r="AU60" s="837"/>
      <c r="AV60" s="837"/>
      <c r="AW60" s="837"/>
      <c r="AX60" s="837"/>
      <c r="AY60" s="837"/>
      <c r="AZ60" s="839"/>
      <c r="BA60" s="839"/>
      <c r="BB60" s="839"/>
      <c r="BC60" s="839"/>
      <c r="BD60" s="839"/>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6"/>
      <c r="R61" s="837"/>
      <c r="S61" s="837"/>
      <c r="T61" s="837"/>
      <c r="U61" s="837"/>
      <c r="V61" s="837"/>
      <c r="W61" s="837"/>
      <c r="X61" s="837"/>
      <c r="Y61" s="837"/>
      <c r="Z61" s="837"/>
      <c r="AA61" s="837"/>
      <c r="AB61" s="837"/>
      <c r="AC61" s="837"/>
      <c r="AD61" s="837"/>
      <c r="AE61" s="838"/>
      <c r="AF61" s="786"/>
      <c r="AG61" s="787"/>
      <c r="AH61" s="787"/>
      <c r="AI61" s="787"/>
      <c r="AJ61" s="788"/>
      <c r="AK61" s="840"/>
      <c r="AL61" s="837"/>
      <c r="AM61" s="837"/>
      <c r="AN61" s="837"/>
      <c r="AO61" s="837"/>
      <c r="AP61" s="837"/>
      <c r="AQ61" s="837"/>
      <c r="AR61" s="837"/>
      <c r="AS61" s="837"/>
      <c r="AT61" s="837"/>
      <c r="AU61" s="837"/>
      <c r="AV61" s="837"/>
      <c r="AW61" s="837"/>
      <c r="AX61" s="837"/>
      <c r="AY61" s="837"/>
      <c r="AZ61" s="839"/>
      <c r="BA61" s="839"/>
      <c r="BB61" s="839"/>
      <c r="BC61" s="839"/>
      <c r="BD61" s="839"/>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6"/>
      <c r="R62" s="837"/>
      <c r="S62" s="837"/>
      <c r="T62" s="837"/>
      <c r="U62" s="837"/>
      <c r="V62" s="837"/>
      <c r="W62" s="837"/>
      <c r="X62" s="837"/>
      <c r="Y62" s="837"/>
      <c r="Z62" s="837"/>
      <c r="AA62" s="837"/>
      <c r="AB62" s="837"/>
      <c r="AC62" s="837"/>
      <c r="AD62" s="837"/>
      <c r="AE62" s="838"/>
      <c r="AF62" s="786"/>
      <c r="AG62" s="787"/>
      <c r="AH62" s="787"/>
      <c r="AI62" s="787"/>
      <c r="AJ62" s="788"/>
      <c r="AK62" s="840"/>
      <c r="AL62" s="837"/>
      <c r="AM62" s="837"/>
      <c r="AN62" s="837"/>
      <c r="AO62" s="837"/>
      <c r="AP62" s="837"/>
      <c r="AQ62" s="837"/>
      <c r="AR62" s="837"/>
      <c r="AS62" s="837"/>
      <c r="AT62" s="837"/>
      <c r="AU62" s="837"/>
      <c r="AV62" s="837"/>
      <c r="AW62" s="837"/>
      <c r="AX62" s="837"/>
      <c r="AY62" s="837"/>
      <c r="AZ62" s="839"/>
      <c r="BA62" s="839"/>
      <c r="BB62" s="839"/>
      <c r="BC62" s="839"/>
      <c r="BD62" s="839"/>
      <c r="BE62" s="832"/>
      <c r="BF62" s="832"/>
      <c r="BG62" s="832"/>
      <c r="BH62" s="832"/>
      <c r="BI62" s="833"/>
      <c r="BJ62" s="848"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1"/>
      <c r="R63" s="842"/>
      <c r="S63" s="842"/>
      <c r="T63" s="842"/>
      <c r="U63" s="842"/>
      <c r="V63" s="842"/>
      <c r="W63" s="842"/>
      <c r="X63" s="842"/>
      <c r="Y63" s="842"/>
      <c r="Z63" s="842"/>
      <c r="AA63" s="842"/>
      <c r="AB63" s="842"/>
      <c r="AC63" s="842"/>
      <c r="AD63" s="842"/>
      <c r="AE63" s="843"/>
      <c r="AF63" s="844">
        <v>44</v>
      </c>
      <c r="AG63" s="845"/>
      <c r="AH63" s="845"/>
      <c r="AI63" s="845"/>
      <c r="AJ63" s="846"/>
      <c r="AK63" s="847"/>
      <c r="AL63" s="842"/>
      <c r="AM63" s="842"/>
      <c r="AN63" s="842"/>
      <c r="AO63" s="842"/>
      <c r="AP63" s="845">
        <v>544</v>
      </c>
      <c r="AQ63" s="845"/>
      <c r="AR63" s="845"/>
      <c r="AS63" s="845"/>
      <c r="AT63" s="845"/>
      <c r="AU63" s="845">
        <v>305</v>
      </c>
      <c r="AV63" s="845"/>
      <c r="AW63" s="845"/>
      <c r="AX63" s="845"/>
      <c r="AY63" s="845"/>
      <c r="AZ63" s="849"/>
      <c r="BA63" s="849"/>
      <c r="BB63" s="849"/>
      <c r="BC63" s="849"/>
      <c r="BD63" s="849"/>
      <c r="BE63" s="850"/>
      <c r="BF63" s="850"/>
      <c r="BG63" s="850"/>
      <c r="BH63" s="850"/>
      <c r="BI63" s="851"/>
      <c r="BJ63" s="852" t="s">
        <v>122</v>
      </c>
      <c r="BK63" s="853"/>
      <c r="BL63" s="853"/>
      <c r="BM63" s="853"/>
      <c r="BN63" s="854"/>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5" t="s">
        <v>384</v>
      </c>
      <c r="AG66" s="815"/>
      <c r="AH66" s="815"/>
      <c r="AI66" s="815"/>
      <c r="AJ66" s="856"/>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7"/>
      <c r="AG67" s="818"/>
      <c r="AH67" s="818"/>
      <c r="AI67" s="818"/>
      <c r="AJ67" s="858"/>
      <c r="AK67" s="859"/>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8"/>
    </row>
    <row r="68" spans="1:131" ht="26.25" customHeight="1" thickTop="1" x14ac:dyDescent="0.2">
      <c r="A68" s="224">
        <v>1</v>
      </c>
      <c r="B68" s="870" t="s">
        <v>553</v>
      </c>
      <c r="C68" s="871"/>
      <c r="D68" s="871"/>
      <c r="E68" s="871"/>
      <c r="F68" s="871"/>
      <c r="G68" s="871"/>
      <c r="H68" s="871"/>
      <c r="I68" s="871"/>
      <c r="J68" s="871"/>
      <c r="K68" s="871"/>
      <c r="L68" s="871"/>
      <c r="M68" s="871"/>
      <c r="N68" s="871"/>
      <c r="O68" s="871"/>
      <c r="P68" s="872"/>
      <c r="Q68" s="873">
        <v>4482</v>
      </c>
      <c r="R68" s="874"/>
      <c r="S68" s="874"/>
      <c r="T68" s="874"/>
      <c r="U68" s="874"/>
      <c r="V68" s="874">
        <v>4248</v>
      </c>
      <c r="W68" s="874"/>
      <c r="X68" s="874"/>
      <c r="Y68" s="874"/>
      <c r="Z68" s="874"/>
      <c r="AA68" s="874">
        <v>235</v>
      </c>
      <c r="AB68" s="874"/>
      <c r="AC68" s="874"/>
      <c r="AD68" s="874"/>
      <c r="AE68" s="874"/>
      <c r="AF68" s="874">
        <v>235</v>
      </c>
      <c r="AG68" s="874"/>
      <c r="AH68" s="874"/>
      <c r="AI68" s="874"/>
      <c r="AJ68" s="874"/>
      <c r="AK68" s="867">
        <v>190</v>
      </c>
      <c r="AL68" s="867"/>
      <c r="AM68" s="867"/>
      <c r="AN68" s="867"/>
      <c r="AO68" s="867"/>
      <c r="AP68" s="867" t="s">
        <v>551</v>
      </c>
      <c r="AQ68" s="867"/>
      <c r="AR68" s="867"/>
      <c r="AS68" s="867"/>
      <c r="AT68" s="867"/>
      <c r="AU68" s="867" t="s">
        <v>551</v>
      </c>
      <c r="AV68" s="867"/>
      <c r="AW68" s="867"/>
      <c r="AX68" s="867"/>
      <c r="AY68" s="867"/>
      <c r="AZ68" s="868"/>
      <c r="BA68" s="868"/>
      <c r="BB68" s="868"/>
      <c r="BC68" s="868"/>
      <c r="BD68" s="869"/>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8"/>
    </row>
    <row r="69" spans="1:131" ht="26.25" customHeight="1" x14ac:dyDescent="0.2">
      <c r="A69" s="226">
        <v>2</v>
      </c>
      <c r="B69" s="875" t="s">
        <v>554</v>
      </c>
      <c r="C69" s="876"/>
      <c r="D69" s="876"/>
      <c r="E69" s="876"/>
      <c r="F69" s="876"/>
      <c r="G69" s="876"/>
      <c r="H69" s="876"/>
      <c r="I69" s="876"/>
      <c r="J69" s="876"/>
      <c r="K69" s="876"/>
      <c r="L69" s="876"/>
      <c r="M69" s="876"/>
      <c r="N69" s="876"/>
      <c r="O69" s="876"/>
      <c r="P69" s="877"/>
      <c r="Q69" s="878">
        <v>329</v>
      </c>
      <c r="R69" s="834"/>
      <c r="S69" s="834"/>
      <c r="T69" s="834"/>
      <c r="U69" s="834"/>
      <c r="V69" s="834">
        <v>273</v>
      </c>
      <c r="W69" s="834"/>
      <c r="X69" s="834"/>
      <c r="Y69" s="834"/>
      <c r="Z69" s="834"/>
      <c r="AA69" s="834">
        <v>56</v>
      </c>
      <c r="AB69" s="834"/>
      <c r="AC69" s="834"/>
      <c r="AD69" s="834"/>
      <c r="AE69" s="834"/>
      <c r="AF69" s="834">
        <v>56</v>
      </c>
      <c r="AG69" s="834"/>
      <c r="AH69" s="834"/>
      <c r="AI69" s="834"/>
      <c r="AJ69" s="834"/>
      <c r="AK69" s="879" t="s">
        <v>551</v>
      </c>
      <c r="AL69" s="879"/>
      <c r="AM69" s="879"/>
      <c r="AN69" s="879"/>
      <c r="AO69" s="879"/>
      <c r="AP69" s="879" t="s">
        <v>551</v>
      </c>
      <c r="AQ69" s="879"/>
      <c r="AR69" s="879"/>
      <c r="AS69" s="879"/>
      <c r="AT69" s="879"/>
      <c r="AU69" s="879" t="s">
        <v>551</v>
      </c>
      <c r="AV69" s="879"/>
      <c r="AW69" s="879"/>
      <c r="AX69" s="879"/>
      <c r="AY69" s="879"/>
      <c r="AZ69" s="832"/>
      <c r="BA69" s="832"/>
      <c r="BB69" s="832"/>
      <c r="BC69" s="832"/>
      <c r="BD69" s="833"/>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8"/>
    </row>
    <row r="70" spans="1:131" ht="26.25" customHeight="1" x14ac:dyDescent="0.2">
      <c r="A70" s="226">
        <v>3</v>
      </c>
      <c r="B70" s="875" t="s">
        <v>555</v>
      </c>
      <c r="C70" s="876"/>
      <c r="D70" s="876"/>
      <c r="E70" s="876"/>
      <c r="F70" s="876"/>
      <c r="G70" s="876"/>
      <c r="H70" s="876"/>
      <c r="I70" s="876"/>
      <c r="J70" s="876"/>
      <c r="K70" s="876"/>
      <c r="L70" s="876"/>
      <c r="M70" s="876"/>
      <c r="N70" s="876"/>
      <c r="O70" s="876"/>
      <c r="P70" s="877"/>
      <c r="Q70" s="878">
        <v>134</v>
      </c>
      <c r="R70" s="834"/>
      <c r="S70" s="834"/>
      <c r="T70" s="834"/>
      <c r="U70" s="834"/>
      <c r="V70" s="834">
        <v>128</v>
      </c>
      <c r="W70" s="834"/>
      <c r="X70" s="834"/>
      <c r="Y70" s="834"/>
      <c r="Z70" s="834"/>
      <c r="AA70" s="834">
        <v>6</v>
      </c>
      <c r="AB70" s="834"/>
      <c r="AC70" s="834"/>
      <c r="AD70" s="834"/>
      <c r="AE70" s="834"/>
      <c r="AF70" s="834">
        <v>6</v>
      </c>
      <c r="AG70" s="834"/>
      <c r="AH70" s="834"/>
      <c r="AI70" s="834"/>
      <c r="AJ70" s="834"/>
      <c r="AK70" s="879" t="s">
        <v>551</v>
      </c>
      <c r="AL70" s="879"/>
      <c r="AM70" s="879"/>
      <c r="AN70" s="879"/>
      <c r="AO70" s="879"/>
      <c r="AP70" s="879" t="s">
        <v>551</v>
      </c>
      <c r="AQ70" s="879"/>
      <c r="AR70" s="879"/>
      <c r="AS70" s="879"/>
      <c r="AT70" s="879"/>
      <c r="AU70" s="879" t="s">
        <v>551</v>
      </c>
      <c r="AV70" s="879"/>
      <c r="AW70" s="879"/>
      <c r="AX70" s="879"/>
      <c r="AY70" s="879"/>
      <c r="AZ70" s="832"/>
      <c r="BA70" s="832"/>
      <c r="BB70" s="832"/>
      <c r="BC70" s="832"/>
      <c r="BD70" s="833"/>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8"/>
    </row>
    <row r="71" spans="1:131" ht="26.25" customHeight="1" x14ac:dyDescent="0.2">
      <c r="A71" s="226">
        <v>4</v>
      </c>
      <c r="B71" s="875" t="s">
        <v>556</v>
      </c>
      <c r="C71" s="876"/>
      <c r="D71" s="876"/>
      <c r="E71" s="876"/>
      <c r="F71" s="876"/>
      <c r="G71" s="876"/>
      <c r="H71" s="876"/>
      <c r="I71" s="876"/>
      <c r="J71" s="876"/>
      <c r="K71" s="876"/>
      <c r="L71" s="876"/>
      <c r="M71" s="876"/>
      <c r="N71" s="876"/>
      <c r="O71" s="876"/>
      <c r="P71" s="877"/>
      <c r="Q71" s="878">
        <v>509522</v>
      </c>
      <c r="R71" s="834"/>
      <c r="S71" s="834"/>
      <c r="T71" s="834"/>
      <c r="U71" s="834"/>
      <c r="V71" s="834">
        <v>498264</v>
      </c>
      <c r="W71" s="834"/>
      <c r="X71" s="834"/>
      <c r="Y71" s="834"/>
      <c r="Z71" s="834"/>
      <c r="AA71" s="834">
        <v>11257</v>
      </c>
      <c r="AB71" s="834"/>
      <c r="AC71" s="834"/>
      <c r="AD71" s="834"/>
      <c r="AE71" s="834"/>
      <c r="AF71" s="834">
        <v>11257</v>
      </c>
      <c r="AG71" s="834"/>
      <c r="AH71" s="834"/>
      <c r="AI71" s="834"/>
      <c r="AJ71" s="834"/>
      <c r="AK71" s="879" t="s">
        <v>551</v>
      </c>
      <c r="AL71" s="879"/>
      <c r="AM71" s="879"/>
      <c r="AN71" s="879"/>
      <c r="AO71" s="879"/>
      <c r="AP71" s="879" t="s">
        <v>551</v>
      </c>
      <c r="AQ71" s="879"/>
      <c r="AR71" s="879"/>
      <c r="AS71" s="879"/>
      <c r="AT71" s="879"/>
      <c r="AU71" s="879" t="s">
        <v>551</v>
      </c>
      <c r="AV71" s="879"/>
      <c r="AW71" s="879"/>
      <c r="AX71" s="879"/>
      <c r="AY71" s="879"/>
      <c r="AZ71" s="832"/>
      <c r="BA71" s="832"/>
      <c r="BB71" s="832"/>
      <c r="BC71" s="832"/>
      <c r="BD71" s="833"/>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8"/>
    </row>
    <row r="72" spans="1:131" ht="26.25" customHeight="1" x14ac:dyDescent="0.2">
      <c r="A72" s="226">
        <v>5</v>
      </c>
      <c r="B72" s="875" t="s">
        <v>557</v>
      </c>
      <c r="C72" s="876"/>
      <c r="D72" s="876"/>
      <c r="E72" s="876"/>
      <c r="F72" s="876"/>
      <c r="G72" s="876"/>
      <c r="H72" s="876"/>
      <c r="I72" s="876"/>
      <c r="J72" s="876"/>
      <c r="K72" s="876"/>
      <c r="L72" s="876"/>
      <c r="M72" s="876"/>
      <c r="N72" s="876"/>
      <c r="O72" s="876"/>
      <c r="P72" s="877"/>
      <c r="Q72" s="878">
        <v>301</v>
      </c>
      <c r="R72" s="834"/>
      <c r="S72" s="834"/>
      <c r="T72" s="834"/>
      <c r="U72" s="834"/>
      <c r="V72" s="834">
        <v>293</v>
      </c>
      <c r="W72" s="834"/>
      <c r="X72" s="834"/>
      <c r="Y72" s="834"/>
      <c r="Z72" s="834"/>
      <c r="AA72" s="834">
        <v>8</v>
      </c>
      <c r="AB72" s="834"/>
      <c r="AC72" s="834"/>
      <c r="AD72" s="834"/>
      <c r="AE72" s="834"/>
      <c r="AF72" s="834">
        <v>8</v>
      </c>
      <c r="AG72" s="834"/>
      <c r="AH72" s="834"/>
      <c r="AI72" s="834"/>
      <c r="AJ72" s="834"/>
      <c r="AK72" s="879">
        <v>24</v>
      </c>
      <c r="AL72" s="879"/>
      <c r="AM72" s="879"/>
      <c r="AN72" s="879"/>
      <c r="AO72" s="879"/>
      <c r="AP72" s="879" t="s">
        <v>551</v>
      </c>
      <c r="AQ72" s="879"/>
      <c r="AR72" s="879"/>
      <c r="AS72" s="879"/>
      <c r="AT72" s="879"/>
      <c r="AU72" s="879" t="s">
        <v>551</v>
      </c>
      <c r="AV72" s="879"/>
      <c r="AW72" s="879"/>
      <c r="AX72" s="879"/>
      <c r="AY72" s="879"/>
      <c r="AZ72" s="832"/>
      <c r="BA72" s="832"/>
      <c r="BB72" s="832"/>
      <c r="BC72" s="832"/>
      <c r="BD72" s="833"/>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8"/>
    </row>
    <row r="73" spans="1:131" ht="26.25" customHeight="1" x14ac:dyDescent="0.2">
      <c r="A73" s="226">
        <v>6</v>
      </c>
      <c r="B73" s="880"/>
      <c r="C73" s="881"/>
      <c r="D73" s="881"/>
      <c r="E73" s="881"/>
      <c r="F73" s="881"/>
      <c r="G73" s="881"/>
      <c r="H73" s="881"/>
      <c r="I73" s="881"/>
      <c r="J73" s="881"/>
      <c r="K73" s="881"/>
      <c r="L73" s="881"/>
      <c r="M73" s="881"/>
      <c r="N73" s="881"/>
      <c r="O73" s="881"/>
      <c r="P73" s="882"/>
      <c r="Q73" s="878"/>
      <c r="R73" s="834"/>
      <c r="S73" s="834"/>
      <c r="T73" s="834"/>
      <c r="U73" s="834"/>
      <c r="V73" s="834"/>
      <c r="W73" s="834"/>
      <c r="X73" s="834"/>
      <c r="Y73" s="834"/>
      <c r="Z73" s="834"/>
      <c r="AA73" s="834"/>
      <c r="AB73" s="834"/>
      <c r="AC73" s="834"/>
      <c r="AD73" s="834"/>
      <c r="AE73" s="834"/>
      <c r="AF73" s="834"/>
      <c r="AG73" s="834"/>
      <c r="AH73" s="834"/>
      <c r="AI73" s="834"/>
      <c r="AJ73" s="834"/>
      <c r="AK73" s="834"/>
      <c r="AL73" s="834"/>
      <c r="AM73" s="834"/>
      <c r="AN73" s="834"/>
      <c r="AO73" s="834"/>
      <c r="AP73" s="834"/>
      <c r="AQ73" s="834"/>
      <c r="AR73" s="834"/>
      <c r="AS73" s="834"/>
      <c r="AT73" s="834"/>
      <c r="AU73" s="834"/>
      <c r="AV73" s="834"/>
      <c r="AW73" s="834"/>
      <c r="AX73" s="834"/>
      <c r="AY73" s="834"/>
      <c r="AZ73" s="832"/>
      <c r="BA73" s="832"/>
      <c r="BB73" s="832"/>
      <c r="BC73" s="832"/>
      <c r="BD73" s="833"/>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8"/>
    </row>
    <row r="74" spans="1:131" ht="26.25" customHeight="1" x14ac:dyDescent="0.2">
      <c r="A74" s="226">
        <v>7</v>
      </c>
      <c r="B74" s="880"/>
      <c r="C74" s="881"/>
      <c r="D74" s="881"/>
      <c r="E74" s="881"/>
      <c r="F74" s="881"/>
      <c r="G74" s="881"/>
      <c r="H74" s="881"/>
      <c r="I74" s="881"/>
      <c r="J74" s="881"/>
      <c r="K74" s="881"/>
      <c r="L74" s="881"/>
      <c r="M74" s="881"/>
      <c r="N74" s="881"/>
      <c r="O74" s="881"/>
      <c r="P74" s="882"/>
      <c r="Q74" s="878"/>
      <c r="R74" s="834"/>
      <c r="S74" s="834"/>
      <c r="T74" s="834"/>
      <c r="U74" s="834"/>
      <c r="V74" s="834"/>
      <c r="W74" s="834"/>
      <c r="X74" s="834"/>
      <c r="Y74" s="834"/>
      <c r="Z74" s="834"/>
      <c r="AA74" s="834"/>
      <c r="AB74" s="834"/>
      <c r="AC74" s="834"/>
      <c r="AD74" s="834"/>
      <c r="AE74" s="834"/>
      <c r="AF74" s="834"/>
      <c r="AG74" s="834"/>
      <c r="AH74" s="834"/>
      <c r="AI74" s="834"/>
      <c r="AJ74" s="834"/>
      <c r="AK74" s="834"/>
      <c r="AL74" s="834"/>
      <c r="AM74" s="834"/>
      <c r="AN74" s="834"/>
      <c r="AO74" s="834"/>
      <c r="AP74" s="834"/>
      <c r="AQ74" s="834"/>
      <c r="AR74" s="834"/>
      <c r="AS74" s="834"/>
      <c r="AT74" s="834"/>
      <c r="AU74" s="834"/>
      <c r="AV74" s="834"/>
      <c r="AW74" s="834"/>
      <c r="AX74" s="834"/>
      <c r="AY74" s="834"/>
      <c r="AZ74" s="832"/>
      <c r="BA74" s="832"/>
      <c r="BB74" s="832"/>
      <c r="BC74" s="832"/>
      <c r="BD74" s="833"/>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8"/>
    </row>
    <row r="75" spans="1:131" ht="26.25" customHeight="1" x14ac:dyDescent="0.2">
      <c r="A75" s="226">
        <v>8</v>
      </c>
      <c r="B75" s="880"/>
      <c r="C75" s="881"/>
      <c r="D75" s="881"/>
      <c r="E75" s="881"/>
      <c r="F75" s="881"/>
      <c r="G75" s="881"/>
      <c r="H75" s="881"/>
      <c r="I75" s="881"/>
      <c r="J75" s="881"/>
      <c r="K75" s="881"/>
      <c r="L75" s="881"/>
      <c r="M75" s="881"/>
      <c r="N75" s="881"/>
      <c r="O75" s="881"/>
      <c r="P75" s="882"/>
      <c r="Q75" s="883"/>
      <c r="R75" s="830"/>
      <c r="S75" s="830"/>
      <c r="T75" s="830"/>
      <c r="U75" s="831"/>
      <c r="V75" s="829"/>
      <c r="W75" s="830"/>
      <c r="X75" s="830"/>
      <c r="Y75" s="830"/>
      <c r="Z75" s="831"/>
      <c r="AA75" s="829"/>
      <c r="AB75" s="830"/>
      <c r="AC75" s="830"/>
      <c r="AD75" s="830"/>
      <c r="AE75" s="831"/>
      <c r="AF75" s="829"/>
      <c r="AG75" s="830"/>
      <c r="AH75" s="830"/>
      <c r="AI75" s="830"/>
      <c r="AJ75" s="831"/>
      <c r="AK75" s="829"/>
      <c r="AL75" s="830"/>
      <c r="AM75" s="830"/>
      <c r="AN75" s="830"/>
      <c r="AO75" s="831"/>
      <c r="AP75" s="829"/>
      <c r="AQ75" s="830"/>
      <c r="AR75" s="830"/>
      <c r="AS75" s="830"/>
      <c r="AT75" s="831"/>
      <c r="AU75" s="829"/>
      <c r="AV75" s="830"/>
      <c r="AW75" s="830"/>
      <c r="AX75" s="830"/>
      <c r="AY75" s="831"/>
      <c r="AZ75" s="832"/>
      <c r="BA75" s="832"/>
      <c r="BB75" s="832"/>
      <c r="BC75" s="832"/>
      <c r="BD75" s="833"/>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8"/>
    </row>
    <row r="76" spans="1:131" ht="26.25" customHeight="1" x14ac:dyDescent="0.2">
      <c r="A76" s="226">
        <v>9</v>
      </c>
      <c r="B76" s="880"/>
      <c r="C76" s="881"/>
      <c r="D76" s="881"/>
      <c r="E76" s="881"/>
      <c r="F76" s="881"/>
      <c r="G76" s="881"/>
      <c r="H76" s="881"/>
      <c r="I76" s="881"/>
      <c r="J76" s="881"/>
      <c r="K76" s="881"/>
      <c r="L76" s="881"/>
      <c r="M76" s="881"/>
      <c r="N76" s="881"/>
      <c r="O76" s="881"/>
      <c r="P76" s="882"/>
      <c r="Q76" s="883"/>
      <c r="R76" s="830"/>
      <c r="S76" s="830"/>
      <c r="T76" s="830"/>
      <c r="U76" s="831"/>
      <c r="V76" s="829"/>
      <c r="W76" s="830"/>
      <c r="X76" s="830"/>
      <c r="Y76" s="830"/>
      <c r="Z76" s="831"/>
      <c r="AA76" s="829"/>
      <c r="AB76" s="830"/>
      <c r="AC76" s="830"/>
      <c r="AD76" s="830"/>
      <c r="AE76" s="831"/>
      <c r="AF76" s="829"/>
      <c r="AG76" s="830"/>
      <c r="AH76" s="830"/>
      <c r="AI76" s="830"/>
      <c r="AJ76" s="831"/>
      <c r="AK76" s="829"/>
      <c r="AL76" s="830"/>
      <c r="AM76" s="830"/>
      <c r="AN76" s="830"/>
      <c r="AO76" s="831"/>
      <c r="AP76" s="829"/>
      <c r="AQ76" s="830"/>
      <c r="AR76" s="830"/>
      <c r="AS76" s="830"/>
      <c r="AT76" s="831"/>
      <c r="AU76" s="829"/>
      <c r="AV76" s="830"/>
      <c r="AW76" s="830"/>
      <c r="AX76" s="830"/>
      <c r="AY76" s="831"/>
      <c r="AZ76" s="832"/>
      <c r="BA76" s="832"/>
      <c r="BB76" s="832"/>
      <c r="BC76" s="832"/>
      <c r="BD76" s="833"/>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8"/>
    </row>
    <row r="77" spans="1:131" ht="26.25" customHeight="1" x14ac:dyDescent="0.2">
      <c r="A77" s="226">
        <v>10</v>
      </c>
      <c r="B77" s="880"/>
      <c r="C77" s="881"/>
      <c r="D77" s="881"/>
      <c r="E77" s="881"/>
      <c r="F77" s="881"/>
      <c r="G77" s="881"/>
      <c r="H77" s="881"/>
      <c r="I77" s="881"/>
      <c r="J77" s="881"/>
      <c r="K77" s="881"/>
      <c r="L77" s="881"/>
      <c r="M77" s="881"/>
      <c r="N77" s="881"/>
      <c r="O77" s="881"/>
      <c r="P77" s="882"/>
      <c r="Q77" s="883"/>
      <c r="R77" s="830"/>
      <c r="S77" s="830"/>
      <c r="T77" s="830"/>
      <c r="U77" s="831"/>
      <c r="V77" s="829"/>
      <c r="W77" s="830"/>
      <c r="X77" s="830"/>
      <c r="Y77" s="830"/>
      <c r="Z77" s="831"/>
      <c r="AA77" s="829"/>
      <c r="AB77" s="830"/>
      <c r="AC77" s="830"/>
      <c r="AD77" s="830"/>
      <c r="AE77" s="831"/>
      <c r="AF77" s="829"/>
      <c r="AG77" s="830"/>
      <c r="AH77" s="830"/>
      <c r="AI77" s="830"/>
      <c r="AJ77" s="831"/>
      <c r="AK77" s="829"/>
      <c r="AL77" s="830"/>
      <c r="AM77" s="830"/>
      <c r="AN77" s="830"/>
      <c r="AO77" s="831"/>
      <c r="AP77" s="829"/>
      <c r="AQ77" s="830"/>
      <c r="AR77" s="830"/>
      <c r="AS77" s="830"/>
      <c r="AT77" s="831"/>
      <c r="AU77" s="829"/>
      <c r="AV77" s="830"/>
      <c r="AW77" s="830"/>
      <c r="AX77" s="830"/>
      <c r="AY77" s="831"/>
      <c r="AZ77" s="832"/>
      <c r="BA77" s="832"/>
      <c r="BB77" s="832"/>
      <c r="BC77" s="832"/>
      <c r="BD77" s="833"/>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8"/>
    </row>
    <row r="78" spans="1:131" ht="26.25" customHeight="1" x14ac:dyDescent="0.2">
      <c r="A78" s="226">
        <v>11</v>
      </c>
      <c r="B78" s="880"/>
      <c r="C78" s="881"/>
      <c r="D78" s="881"/>
      <c r="E78" s="881"/>
      <c r="F78" s="881"/>
      <c r="G78" s="881"/>
      <c r="H78" s="881"/>
      <c r="I78" s="881"/>
      <c r="J78" s="881"/>
      <c r="K78" s="881"/>
      <c r="L78" s="881"/>
      <c r="M78" s="881"/>
      <c r="N78" s="881"/>
      <c r="O78" s="881"/>
      <c r="P78" s="882"/>
      <c r="Q78" s="878"/>
      <c r="R78" s="834"/>
      <c r="S78" s="834"/>
      <c r="T78" s="834"/>
      <c r="U78" s="834"/>
      <c r="V78" s="834"/>
      <c r="W78" s="834"/>
      <c r="X78" s="834"/>
      <c r="Y78" s="834"/>
      <c r="Z78" s="834"/>
      <c r="AA78" s="834"/>
      <c r="AB78" s="834"/>
      <c r="AC78" s="834"/>
      <c r="AD78" s="834"/>
      <c r="AE78" s="834"/>
      <c r="AF78" s="834"/>
      <c r="AG78" s="834"/>
      <c r="AH78" s="834"/>
      <c r="AI78" s="834"/>
      <c r="AJ78" s="834"/>
      <c r="AK78" s="834"/>
      <c r="AL78" s="834"/>
      <c r="AM78" s="834"/>
      <c r="AN78" s="834"/>
      <c r="AO78" s="834"/>
      <c r="AP78" s="834"/>
      <c r="AQ78" s="834"/>
      <c r="AR78" s="834"/>
      <c r="AS78" s="834"/>
      <c r="AT78" s="834"/>
      <c r="AU78" s="834"/>
      <c r="AV78" s="834"/>
      <c r="AW78" s="834"/>
      <c r="AX78" s="834"/>
      <c r="AY78" s="834"/>
      <c r="AZ78" s="832"/>
      <c r="BA78" s="832"/>
      <c r="BB78" s="832"/>
      <c r="BC78" s="832"/>
      <c r="BD78" s="833"/>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8"/>
    </row>
    <row r="79" spans="1:131" ht="26.25" customHeight="1" x14ac:dyDescent="0.2">
      <c r="A79" s="226">
        <v>12</v>
      </c>
      <c r="B79" s="880"/>
      <c r="C79" s="881"/>
      <c r="D79" s="881"/>
      <c r="E79" s="881"/>
      <c r="F79" s="881"/>
      <c r="G79" s="881"/>
      <c r="H79" s="881"/>
      <c r="I79" s="881"/>
      <c r="J79" s="881"/>
      <c r="K79" s="881"/>
      <c r="L79" s="881"/>
      <c r="M79" s="881"/>
      <c r="N79" s="881"/>
      <c r="O79" s="881"/>
      <c r="P79" s="882"/>
      <c r="Q79" s="878"/>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834"/>
      <c r="AP79" s="834"/>
      <c r="AQ79" s="834"/>
      <c r="AR79" s="834"/>
      <c r="AS79" s="834"/>
      <c r="AT79" s="834"/>
      <c r="AU79" s="834"/>
      <c r="AV79" s="834"/>
      <c r="AW79" s="834"/>
      <c r="AX79" s="834"/>
      <c r="AY79" s="834"/>
      <c r="AZ79" s="832"/>
      <c r="BA79" s="832"/>
      <c r="BB79" s="832"/>
      <c r="BC79" s="832"/>
      <c r="BD79" s="833"/>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8"/>
    </row>
    <row r="80" spans="1:131" ht="26.25" customHeight="1" x14ac:dyDescent="0.2">
      <c r="A80" s="226">
        <v>13</v>
      </c>
      <c r="B80" s="880"/>
      <c r="C80" s="881"/>
      <c r="D80" s="881"/>
      <c r="E80" s="881"/>
      <c r="F80" s="881"/>
      <c r="G80" s="881"/>
      <c r="H80" s="881"/>
      <c r="I80" s="881"/>
      <c r="J80" s="881"/>
      <c r="K80" s="881"/>
      <c r="L80" s="881"/>
      <c r="M80" s="881"/>
      <c r="N80" s="881"/>
      <c r="O80" s="881"/>
      <c r="P80" s="882"/>
      <c r="Q80" s="878"/>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4"/>
      <c r="AY80" s="834"/>
      <c r="AZ80" s="832"/>
      <c r="BA80" s="832"/>
      <c r="BB80" s="832"/>
      <c r="BC80" s="832"/>
      <c r="BD80" s="833"/>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8"/>
    </row>
    <row r="81" spans="1:131" ht="26.25" customHeight="1" x14ac:dyDescent="0.2">
      <c r="A81" s="226">
        <v>14</v>
      </c>
      <c r="B81" s="880"/>
      <c r="C81" s="881"/>
      <c r="D81" s="881"/>
      <c r="E81" s="881"/>
      <c r="F81" s="881"/>
      <c r="G81" s="881"/>
      <c r="H81" s="881"/>
      <c r="I81" s="881"/>
      <c r="J81" s="881"/>
      <c r="K81" s="881"/>
      <c r="L81" s="881"/>
      <c r="M81" s="881"/>
      <c r="N81" s="881"/>
      <c r="O81" s="881"/>
      <c r="P81" s="882"/>
      <c r="Q81" s="878"/>
      <c r="R81" s="834"/>
      <c r="S81" s="834"/>
      <c r="T81" s="834"/>
      <c r="U81" s="834"/>
      <c r="V81" s="834"/>
      <c r="W81" s="834"/>
      <c r="X81" s="834"/>
      <c r="Y81" s="834"/>
      <c r="Z81" s="834"/>
      <c r="AA81" s="834"/>
      <c r="AB81" s="834"/>
      <c r="AC81" s="834"/>
      <c r="AD81" s="834"/>
      <c r="AE81" s="834"/>
      <c r="AF81" s="834"/>
      <c r="AG81" s="834"/>
      <c r="AH81" s="834"/>
      <c r="AI81" s="834"/>
      <c r="AJ81" s="834"/>
      <c r="AK81" s="834"/>
      <c r="AL81" s="834"/>
      <c r="AM81" s="834"/>
      <c r="AN81" s="834"/>
      <c r="AO81" s="834"/>
      <c r="AP81" s="834"/>
      <c r="AQ81" s="834"/>
      <c r="AR81" s="834"/>
      <c r="AS81" s="834"/>
      <c r="AT81" s="834"/>
      <c r="AU81" s="834"/>
      <c r="AV81" s="834"/>
      <c r="AW81" s="834"/>
      <c r="AX81" s="834"/>
      <c r="AY81" s="834"/>
      <c r="AZ81" s="832"/>
      <c r="BA81" s="832"/>
      <c r="BB81" s="832"/>
      <c r="BC81" s="832"/>
      <c r="BD81" s="833"/>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8"/>
    </row>
    <row r="82" spans="1:131" ht="26.25" customHeight="1" x14ac:dyDescent="0.2">
      <c r="A82" s="226">
        <v>15</v>
      </c>
      <c r="B82" s="880"/>
      <c r="C82" s="881"/>
      <c r="D82" s="881"/>
      <c r="E82" s="881"/>
      <c r="F82" s="881"/>
      <c r="G82" s="881"/>
      <c r="H82" s="881"/>
      <c r="I82" s="881"/>
      <c r="J82" s="881"/>
      <c r="K82" s="881"/>
      <c r="L82" s="881"/>
      <c r="M82" s="881"/>
      <c r="N82" s="881"/>
      <c r="O82" s="881"/>
      <c r="P82" s="882"/>
      <c r="Q82" s="878"/>
      <c r="R82" s="834"/>
      <c r="S82" s="834"/>
      <c r="T82" s="834"/>
      <c r="U82" s="834"/>
      <c r="V82" s="834"/>
      <c r="W82" s="834"/>
      <c r="X82" s="834"/>
      <c r="Y82" s="834"/>
      <c r="Z82" s="834"/>
      <c r="AA82" s="834"/>
      <c r="AB82" s="834"/>
      <c r="AC82" s="834"/>
      <c r="AD82" s="834"/>
      <c r="AE82" s="834"/>
      <c r="AF82" s="834"/>
      <c r="AG82" s="834"/>
      <c r="AH82" s="834"/>
      <c r="AI82" s="834"/>
      <c r="AJ82" s="834"/>
      <c r="AK82" s="834"/>
      <c r="AL82" s="834"/>
      <c r="AM82" s="834"/>
      <c r="AN82" s="834"/>
      <c r="AO82" s="834"/>
      <c r="AP82" s="834"/>
      <c r="AQ82" s="834"/>
      <c r="AR82" s="834"/>
      <c r="AS82" s="834"/>
      <c r="AT82" s="834"/>
      <c r="AU82" s="834"/>
      <c r="AV82" s="834"/>
      <c r="AW82" s="834"/>
      <c r="AX82" s="834"/>
      <c r="AY82" s="834"/>
      <c r="AZ82" s="832"/>
      <c r="BA82" s="832"/>
      <c r="BB82" s="832"/>
      <c r="BC82" s="832"/>
      <c r="BD82" s="833"/>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8"/>
    </row>
    <row r="83" spans="1:131" ht="26.25" customHeight="1" x14ac:dyDescent="0.2">
      <c r="A83" s="226">
        <v>16</v>
      </c>
      <c r="B83" s="880"/>
      <c r="C83" s="881"/>
      <c r="D83" s="881"/>
      <c r="E83" s="881"/>
      <c r="F83" s="881"/>
      <c r="G83" s="881"/>
      <c r="H83" s="881"/>
      <c r="I83" s="881"/>
      <c r="J83" s="881"/>
      <c r="K83" s="881"/>
      <c r="L83" s="881"/>
      <c r="M83" s="881"/>
      <c r="N83" s="881"/>
      <c r="O83" s="881"/>
      <c r="P83" s="882"/>
      <c r="Q83" s="878"/>
      <c r="R83" s="834"/>
      <c r="S83" s="834"/>
      <c r="T83" s="834"/>
      <c r="U83" s="834"/>
      <c r="V83" s="834"/>
      <c r="W83" s="834"/>
      <c r="X83" s="834"/>
      <c r="Y83" s="834"/>
      <c r="Z83" s="834"/>
      <c r="AA83" s="834"/>
      <c r="AB83" s="834"/>
      <c r="AC83" s="834"/>
      <c r="AD83" s="834"/>
      <c r="AE83" s="834"/>
      <c r="AF83" s="834"/>
      <c r="AG83" s="834"/>
      <c r="AH83" s="834"/>
      <c r="AI83" s="834"/>
      <c r="AJ83" s="834"/>
      <c r="AK83" s="834"/>
      <c r="AL83" s="834"/>
      <c r="AM83" s="834"/>
      <c r="AN83" s="834"/>
      <c r="AO83" s="834"/>
      <c r="AP83" s="834"/>
      <c r="AQ83" s="834"/>
      <c r="AR83" s="834"/>
      <c r="AS83" s="834"/>
      <c r="AT83" s="834"/>
      <c r="AU83" s="834"/>
      <c r="AV83" s="834"/>
      <c r="AW83" s="834"/>
      <c r="AX83" s="834"/>
      <c r="AY83" s="834"/>
      <c r="AZ83" s="832"/>
      <c r="BA83" s="832"/>
      <c r="BB83" s="832"/>
      <c r="BC83" s="832"/>
      <c r="BD83" s="833"/>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8"/>
    </row>
    <row r="84" spans="1:131" ht="26.25" customHeight="1" x14ac:dyDescent="0.2">
      <c r="A84" s="226">
        <v>17</v>
      </c>
      <c r="B84" s="880"/>
      <c r="C84" s="881"/>
      <c r="D84" s="881"/>
      <c r="E84" s="881"/>
      <c r="F84" s="881"/>
      <c r="G84" s="881"/>
      <c r="H84" s="881"/>
      <c r="I84" s="881"/>
      <c r="J84" s="881"/>
      <c r="K84" s="881"/>
      <c r="L84" s="881"/>
      <c r="M84" s="881"/>
      <c r="N84" s="881"/>
      <c r="O84" s="881"/>
      <c r="P84" s="882"/>
      <c r="Q84" s="878"/>
      <c r="R84" s="834"/>
      <c r="S84" s="834"/>
      <c r="T84" s="834"/>
      <c r="U84" s="834"/>
      <c r="V84" s="834"/>
      <c r="W84" s="834"/>
      <c r="X84" s="834"/>
      <c r="Y84" s="834"/>
      <c r="Z84" s="834"/>
      <c r="AA84" s="834"/>
      <c r="AB84" s="834"/>
      <c r="AC84" s="834"/>
      <c r="AD84" s="834"/>
      <c r="AE84" s="834"/>
      <c r="AF84" s="834"/>
      <c r="AG84" s="834"/>
      <c r="AH84" s="834"/>
      <c r="AI84" s="834"/>
      <c r="AJ84" s="834"/>
      <c r="AK84" s="834"/>
      <c r="AL84" s="834"/>
      <c r="AM84" s="834"/>
      <c r="AN84" s="834"/>
      <c r="AO84" s="834"/>
      <c r="AP84" s="834"/>
      <c r="AQ84" s="834"/>
      <c r="AR84" s="834"/>
      <c r="AS84" s="834"/>
      <c r="AT84" s="834"/>
      <c r="AU84" s="834"/>
      <c r="AV84" s="834"/>
      <c r="AW84" s="834"/>
      <c r="AX84" s="834"/>
      <c r="AY84" s="834"/>
      <c r="AZ84" s="832"/>
      <c r="BA84" s="832"/>
      <c r="BB84" s="832"/>
      <c r="BC84" s="832"/>
      <c r="BD84" s="833"/>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8"/>
    </row>
    <row r="85" spans="1:131" ht="26.25" customHeight="1" x14ac:dyDescent="0.2">
      <c r="A85" s="226">
        <v>18</v>
      </c>
      <c r="B85" s="880"/>
      <c r="C85" s="881"/>
      <c r="D85" s="881"/>
      <c r="E85" s="881"/>
      <c r="F85" s="881"/>
      <c r="G85" s="881"/>
      <c r="H85" s="881"/>
      <c r="I85" s="881"/>
      <c r="J85" s="881"/>
      <c r="K85" s="881"/>
      <c r="L85" s="881"/>
      <c r="M85" s="881"/>
      <c r="N85" s="881"/>
      <c r="O85" s="881"/>
      <c r="P85" s="882"/>
      <c r="Q85" s="878"/>
      <c r="R85" s="834"/>
      <c r="S85" s="834"/>
      <c r="T85" s="834"/>
      <c r="U85" s="834"/>
      <c r="V85" s="834"/>
      <c r="W85" s="834"/>
      <c r="X85" s="834"/>
      <c r="Y85" s="834"/>
      <c r="Z85" s="834"/>
      <c r="AA85" s="834"/>
      <c r="AB85" s="834"/>
      <c r="AC85" s="834"/>
      <c r="AD85" s="834"/>
      <c r="AE85" s="834"/>
      <c r="AF85" s="834"/>
      <c r="AG85" s="834"/>
      <c r="AH85" s="834"/>
      <c r="AI85" s="834"/>
      <c r="AJ85" s="834"/>
      <c r="AK85" s="834"/>
      <c r="AL85" s="834"/>
      <c r="AM85" s="834"/>
      <c r="AN85" s="834"/>
      <c r="AO85" s="834"/>
      <c r="AP85" s="834"/>
      <c r="AQ85" s="834"/>
      <c r="AR85" s="834"/>
      <c r="AS85" s="834"/>
      <c r="AT85" s="834"/>
      <c r="AU85" s="834"/>
      <c r="AV85" s="834"/>
      <c r="AW85" s="834"/>
      <c r="AX85" s="834"/>
      <c r="AY85" s="834"/>
      <c r="AZ85" s="832"/>
      <c r="BA85" s="832"/>
      <c r="BB85" s="832"/>
      <c r="BC85" s="832"/>
      <c r="BD85" s="833"/>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8"/>
    </row>
    <row r="86" spans="1:131" ht="26.25" customHeight="1" x14ac:dyDescent="0.2">
      <c r="A86" s="226">
        <v>19</v>
      </c>
      <c r="B86" s="880"/>
      <c r="C86" s="881"/>
      <c r="D86" s="881"/>
      <c r="E86" s="881"/>
      <c r="F86" s="881"/>
      <c r="G86" s="881"/>
      <c r="H86" s="881"/>
      <c r="I86" s="881"/>
      <c r="J86" s="881"/>
      <c r="K86" s="881"/>
      <c r="L86" s="881"/>
      <c r="M86" s="881"/>
      <c r="N86" s="881"/>
      <c r="O86" s="881"/>
      <c r="P86" s="882"/>
      <c r="Q86" s="878"/>
      <c r="R86" s="834"/>
      <c r="S86" s="834"/>
      <c r="T86" s="834"/>
      <c r="U86" s="834"/>
      <c r="V86" s="834"/>
      <c r="W86" s="834"/>
      <c r="X86" s="834"/>
      <c r="Y86" s="834"/>
      <c r="Z86" s="834"/>
      <c r="AA86" s="834"/>
      <c r="AB86" s="834"/>
      <c r="AC86" s="834"/>
      <c r="AD86" s="834"/>
      <c r="AE86" s="834"/>
      <c r="AF86" s="834"/>
      <c r="AG86" s="834"/>
      <c r="AH86" s="834"/>
      <c r="AI86" s="834"/>
      <c r="AJ86" s="834"/>
      <c r="AK86" s="834"/>
      <c r="AL86" s="834"/>
      <c r="AM86" s="834"/>
      <c r="AN86" s="834"/>
      <c r="AO86" s="834"/>
      <c r="AP86" s="834"/>
      <c r="AQ86" s="834"/>
      <c r="AR86" s="834"/>
      <c r="AS86" s="834"/>
      <c r="AT86" s="834"/>
      <c r="AU86" s="834"/>
      <c r="AV86" s="834"/>
      <c r="AW86" s="834"/>
      <c r="AX86" s="834"/>
      <c r="AY86" s="834"/>
      <c r="AZ86" s="832"/>
      <c r="BA86" s="832"/>
      <c r="BB86" s="832"/>
      <c r="BC86" s="832"/>
      <c r="BD86" s="833"/>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8"/>
    </row>
    <row r="87" spans="1:131" ht="26.25" customHeight="1" x14ac:dyDescent="0.2">
      <c r="A87" s="232">
        <v>20</v>
      </c>
      <c r="B87" s="884"/>
      <c r="C87" s="885"/>
      <c r="D87" s="885"/>
      <c r="E87" s="885"/>
      <c r="F87" s="885"/>
      <c r="G87" s="885"/>
      <c r="H87" s="885"/>
      <c r="I87" s="885"/>
      <c r="J87" s="885"/>
      <c r="K87" s="885"/>
      <c r="L87" s="885"/>
      <c r="M87" s="885"/>
      <c r="N87" s="885"/>
      <c r="O87" s="885"/>
      <c r="P87" s="886"/>
      <c r="Q87" s="887"/>
      <c r="R87" s="888"/>
      <c r="S87" s="888"/>
      <c r="T87" s="888"/>
      <c r="U87" s="888"/>
      <c r="V87" s="888"/>
      <c r="W87" s="888"/>
      <c r="X87" s="888"/>
      <c r="Y87" s="888"/>
      <c r="Z87" s="888"/>
      <c r="AA87" s="888"/>
      <c r="AB87" s="888"/>
      <c r="AC87" s="888"/>
      <c r="AD87" s="888"/>
      <c r="AE87" s="888"/>
      <c r="AF87" s="888"/>
      <c r="AG87" s="888"/>
      <c r="AH87" s="888"/>
      <c r="AI87" s="888"/>
      <c r="AJ87" s="888"/>
      <c r="AK87" s="888"/>
      <c r="AL87" s="888"/>
      <c r="AM87" s="888"/>
      <c r="AN87" s="888"/>
      <c r="AO87" s="888"/>
      <c r="AP87" s="888"/>
      <c r="AQ87" s="888"/>
      <c r="AR87" s="888"/>
      <c r="AS87" s="888"/>
      <c r="AT87" s="888"/>
      <c r="AU87" s="888"/>
      <c r="AV87" s="888"/>
      <c r="AW87" s="888"/>
      <c r="AX87" s="888"/>
      <c r="AY87" s="888"/>
      <c r="AZ87" s="889"/>
      <c r="BA87" s="889"/>
      <c r="BB87" s="889"/>
      <c r="BC87" s="889"/>
      <c r="BD87" s="890"/>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1"/>
      <c r="R88" s="842"/>
      <c r="S88" s="842"/>
      <c r="T88" s="842"/>
      <c r="U88" s="842"/>
      <c r="V88" s="842"/>
      <c r="W88" s="842"/>
      <c r="X88" s="842"/>
      <c r="Y88" s="842"/>
      <c r="Z88" s="842"/>
      <c r="AA88" s="842"/>
      <c r="AB88" s="842"/>
      <c r="AC88" s="842"/>
      <c r="AD88" s="842"/>
      <c r="AE88" s="842"/>
      <c r="AF88" s="845">
        <v>11562</v>
      </c>
      <c r="AG88" s="845"/>
      <c r="AH88" s="845"/>
      <c r="AI88" s="845"/>
      <c r="AJ88" s="845"/>
      <c r="AK88" s="842"/>
      <c r="AL88" s="842"/>
      <c r="AM88" s="842"/>
      <c r="AN88" s="842"/>
      <c r="AO88" s="842"/>
      <c r="AP88" s="1221" t="s">
        <v>551</v>
      </c>
      <c r="AQ88" s="853"/>
      <c r="AR88" s="853"/>
      <c r="AS88" s="853"/>
      <c r="AT88" s="1222"/>
      <c r="AU88" s="845" t="s">
        <v>551</v>
      </c>
      <c r="AV88" s="845"/>
      <c r="AW88" s="845"/>
      <c r="AX88" s="845"/>
      <c r="AY88" s="845"/>
      <c r="AZ88" s="850"/>
      <c r="BA88" s="850"/>
      <c r="BB88" s="850"/>
      <c r="BC88" s="850"/>
      <c r="BD88" s="851"/>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91"/>
      <c r="CI102" s="892"/>
      <c r="CJ102" s="892"/>
      <c r="CK102" s="892"/>
      <c r="CL102" s="893"/>
      <c r="CM102" s="891"/>
      <c r="CN102" s="892"/>
      <c r="CO102" s="892"/>
      <c r="CP102" s="892"/>
      <c r="CQ102" s="893"/>
      <c r="CR102" s="894"/>
      <c r="CS102" s="853"/>
      <c r="CT102" s="853"/>
      <c r="CU102" s="853"/>
      <c r="CV102" s="895"/>
      <c r="CW102" s="894"/>
      <c r="CX102" s="853"/>
      <c r="CY102" s="853"/>
      <c r="CZ102" s="853"/>
      <c r="DA102" s="895"/>
      <c r="DB102" s="894"/>
      <c r="DC102" s="853"/>
      <c r="DD102" s="853"/>
      <c r="DE102" s="853"/>
      <c r="DF102" s="895"/>
      <c r="DG102" s="894"/>
      <c r="DH102" s="853"/>
      <c r="DI102" s="853"/>
      <c r="DJ102" s="853"/>
      <c r="DK102" s="895"/>
      <c r="DL102" s="894"/>
      <c r="DM102" s="853"/>
      <c r="DN102" s="853"/>
      <c r="DO102" s="853"/>
      <c r="DP102" s="895"/>
      <c r="DQ102" s="894"/>
      <c r="DR102" s="853"/>
      <c r="DS102" s="853"/>
      <c r="DT102" s="853"/>
      <c r="DU102" s="895"/>
      <c r="DV102" s="789"/>
      <c r="DW102" s="790"/>
      <c r="DX102" s="790"/>
      <c r="DY102" s="790"/>
      <c r="DZ102" s="918"/>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9" t="s">
        <v>402</v>
      </c>
      <c r="BR103" s="919"/>
      <c r="BS103" s="919"/>
      <c r="BT103" s="919"/>
      <c r="BU103" s="919"/>
      <c r="BV103" s="919"/>
      <c r="BW103" s="919"/>
      <c r="BX103" s="919"/>
      <c r="BY103" s="919"/>
      <c r="BZ103" s="919"/>
      <c r="CA103" s="919"/>
      <c r="CB103" s="919"/>
      <c r="CC103" s="919"/>
      <c r="CD103" s="919"/>
      <c r="CE103" s="919"/>
      <c r="CF103" s="919"/>
      <c r="CG103" s="919"/>
      <c r="CH103" s="919"/>
      <c r="CI103" s="919"/>
      <c r="CJ103" s="919"/>
      <c r="CK103" s="919"/>
      <c r="CL103" s="919"/>
      <c r="CM103" s="919"/>
      <c r="CN103" s="919"/>
      <c r="CO103" s="919"/>
      <c r="CP103" s="919"/>
      <c r="CQ103" s="919"/>
      <c r="CR103" s="919"/>
      <c r="CS103" s="919"/>
      <c r="CT103" s="919"/>
      <c r="CU103" s="919"/>
      <c r="CV103" s="919"/>
      <c r="CW103" s="919"/>
      <c r="CX103" s="919"/>
      <c r="CY103" s="919"/>
      <c r="CZ103" s="919"/>
      <c r="DA103" s="919"/>
      <c r="DB103" s="919"/>
      <c r="DC103" s="919"/>
      <c r="DD103" s="919"/>
      <c r="DE103" s="919"/>
      <c r="DF103" s="919"/>
      <c r="DG103" s="919"/>
      <c r="DH103" s="919"/>
      <c r="DI103" s="919"/>
      <c r="DJ103" s="919"/>
      <c r="DK103" s="919"/>
      <c r="DL103" s="919"/>
      <c r="DM103" s="919"/>
      <c r="DN103" s="919"/>
      <c r="DO103" s="919"/>
      <c r="DP103" s="919"/>
      <c r="DQ103" s="919"/>
      <c r="DR103" s="919"/>
      <c r="DS103" s="919"/>
      <c r="DT103" s="919"/>
      <c r="DU103" s="919"/>
      <c r="DV103" s="919"/>
      <c r="DW103" s="919"/>
      <c r="DX103" s="919"/>
      <c r="DY103" s="919"/>
      <c r="DZ103" s="919"/>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20" t="s">
        <v>403</v>
      </c>
      <c r="BR104" s="920"/>
      <c r="BS104" s="920"/>
      <c r="BT104" s="920"/>
      <c r="BU104" s="920"/>
      <c r="BV104" s="920"/>
      <c r="BW104" s="920"/>
      <c r="BX104" s="920"/>
      <c r="BY104" s="920"/>
      <c r="BZ104" s="920"/>
      <c r="CA104" s="920"/>
      <c r="CB104" s="920"/>
      <c r="CC104" s="920"/>
      <c r="CD104" s="920"/>
      <c r="CE104" s="920"/>
      <c r="CF104" s="920"/>
      <c r="CG104" s="920"/>
      <c r="CH104" s="920"/>
      <c r="CI104" s="920"/>
      <c r="CJ104" s="920"/>
      <c r="CK104" s="920"/>
      <c r="CL104" s="920"/>
      <c r="CM104" s="920"/>
      <c r="CN104" s="920"/>
      <c r="CO104" s="920"/>
      <c r="CP104" s="920"/>
      <c r="CQ104" s="920"/>
      <c r="CR104" s="920"/>
      <c r="CS104" s="920"/>
      <c r="CT104" s="920"/>
      <c r="CU104" s="920"/>
      <c r="CV104" s="920"/>
      <c r="CW104" s="920"/>
      <c r="CX104" s="920"/>
      <c r="CY104" s="920"/>
      <c r="CZ104" s="920"/>
      <c r="DA104" s="920"/>
      <c r="DB104" s="920"/>
      <c r="DC104" s="920"/>
      <c r="DD104" s="920"/>
      <c r="DE104" s="920"/>
      <c r="DF104" s="920"/>
      <c r="DG104" s="920"/>
      <c r="DH104" s="920"/>
      <c r="DI104" s="920"/>
      <c r="DJ104" s="920"/>
      <c r="DK104" s="920"/>
      <c r="DL104" s="920"/>
      <c r="DM104" s="920"/>
      <c r="DN104" s="920"/>
      <c r="DO104" s="920"/>
      <c r="DP104" s="920"/>
      <c r="DQ104" s="920"/>
      <c r="DR104" s="920"/>
      <c r="DS104" s="920"/>
      <c r="DT104" s="920"/>
      <c r="DU104" s="920"/>
      <c r="DV104" s="920"/>
      <c r="DW104" s="920"/>
      <c r="DX104" s="920"/>
      <c r="DY104" s="920"/>
      <c r="DZ104" s="920"/>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21" t="s">
        <v>406</v>
      </c>
      <c r="B108" s="922"/>
      <c r="C108" s="922"/>
      <c r="D108" s="922"/>
      <c r="E108" s="922"/>
      <c r="F108" s="922"/>
      <c r="G108" s="922"/>
      <c r="H108" s="922"/>
      <c r="I108" s="922"/>
      <c r="J108" s="922"/>
      <c r="K108" s="922"/>
      <c r="L108" s="922"/>
      <c r="M108" s="922"/>
      <c r="N108" s="922"/>
      <c r="O108" s="922"/>
      <c r="P108" s="922"/>
      <c r="Q108" s="922"/>
      <c r="R108" s="922"/>
      <c r="S108" s="922"/>
      <c r="T108" s="922"/>
      <c r="U108" s="922"/>
      <c r="V108" s="922"/>
      <c r="W108" s="922"/>
      <c r="X108" s="922"/>
      <c r="Y108" s="922"/>
      <c r="Z108" s="922"/>
      <c r="AA108" s="922"/>
      <c r="AB108" s="922"/>
      <c r="AC108" s="922"/>
      <c r="AD108" s="922"/>
      <c r="AE108" s="922"/>
      <c r="AF108" s="922"/>
      <c r="AG108" s="922"/>
      <c r="AH108" s="922"/>
      <c r="AI108" s="922"/>
      <c r="AJ108" s="922"/>
      <c r="AK108" s="922"/>
      <c r="AL108" s="922"/>
      <c r="AM108" s="922"/>
      <c r="AN108" s="922"/>
      <c r="AO108" s="922"/>
      <c r="AP108" s="922"/>
      <c r="AQ108" s="922"/>
      <c r="AR108" s="922"/>
      <c r="AS108" s="922"/>
      <c r="AT108" s="923"/>
      <c r="AU108" s="921" t="s">
        <v>407</v>
      </c>
      <c r="AV108" s="922"/>
      <c r="AW108" s="922"/>
      <c r="AX108" s="922"/>
      <c r="AY108" s="922"/>
      <c r="AZ108" s="922"/>
      <c r="BA108" s="922"/>
      <c r="BB108" s="922"/>
      <c r="BC108" s="922"/>
      <c r="BD108" s="922"/>
      <c r="BE108" s="922"/>
      <c r="BF108" s="922"/>
      <c r="BG108" s="922"/>
      <c r="BH108" s="922"/>
      <c r="BI108" s="922"/>
      <c r="BJ108" s="922"/>
      <c r="BK108" s="922"/>
      <c r="BL108" s="922"/>
      <c r="BM108" s="922"/>
      <c r="BN108" s="922"/>
      <c r="BO108" s="922"/>
      <c r="BP108" s="922"/>
      <c r="BQ108" s="922"/>
      <c r="BR108" s="922"/>
      <c r="BS108" s="922"/>
      <c r="BT108" s="922"/>
      <c r="BU108" s="922"/>
      <c r="BV108" s="922"/>
      <c r="BW108" s="922"/>
      <c r="BX108" s="922"/>
      <c r="BY108" s="922"/>
      <c r="BZ108" s="922"/>
      <c r="CA108" s="922"/>
      <c r="CB108" s="922"/>
      <c r="CC108" s="922"/>
      <c r="CD108" s="922"/>
      <c r="CE108" s="922"/>
      <c r="CF108" s="922"/>
      <c r="CG108" s="922"/>
      <c r="CH108" s="922"/>
      <c r="CI108" s="922"/>
      <c r="CJ108" s="922"/>
      <c r="CK108" s="922"/>
      <c r="CL108" s="922"/>
      <c r="CM108" s="922"/>
      <c r="CN108" s="922"/>
      <c r="CO108" s="922"/>
      <c r="CP108" s="922"/>
      <c r="CQ108" s="922"/>
      <c r="CR108" s="922"/>
      <c r="CS108" s="922"/>
      <c r="CT108" s="922"/>
      <c r="CU108" s="922"/>
      <c r="CV108" s="922"/>
      <c r="CW108" s="922"/>
      <c r="CX108" s="922"/>
      <c r="CY108" s="922"/>
      <c r="CZ108" s="922"/>
      <c r="DA108" s="922"/>
      <c r="DB108" s="922"/>
      <c r="DC108" s="922"/>
      <c r="DD108" s="922"/>
      <c r="DE108" s="922"/>
      <c r="DF108" s="922"/>
      <c r="DG108" s="922"/>
      <c r="DH108" s="922"/>
      <c r="DI108" s="922"/>
      <c r="DJ108" s="922"/>
      <c r="DK108" s="922"/>
      <c r="DL108" s="922"/>
      <c r="DM108" s="922"/>
      <c r="DN108" s="922"/>
      <c r="DO108" s="922"/>
      <c r="DP108" s="922"/>
      <c r="DQ108" s="922"/>
      <c r="DR108" s="922"/>
      <c r="DS108" s="922"/>
      <c r="DT108" s="922"/>
      <c r="DU108" s="922"/>
      <c r="DV108" s="922"/>
      <c r="DW108" s="922"/>
      <c r="DX108" s="922"/>
      <c r="DY108" s="922"/>
      <c r="DZ108" s="923"/>
    </row>
    <row r="109" spans="1:131" s="218" customFormat="1" ht="26.25" customHeight="1" x14ac:dyDescent="0.2">
      <c r="A109" s="916" t="s">
        <v>408</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6" t="s">
        <v>409</v>
      </c>
      <c r="AB109" s="897"/>
      <c r="AC109" s="897"/>
      <c r="AD109" s="897"/>
      <c r="AE109" s="898"/>
      <c r="AF109" s="896" t="s">
        <v>410</v>
      </c>
      <c r="AG109" s="897"/>
      <c r="AH109" s="897"/>
      <c r="AI109" s="897"/>
      <c r="AJ109" s="898"/>
      <c r="AK109" s="896" t="s">
        <v>294</v>
      </c>
      <c r="AL109" s="897"/>
      <c r="AM109" s="897"/>
      <c r="AN109" s="897"/>
      <c r="AO109" s="898"/>
      <c r="AP109" s="896" t="s">
        <v>411</v>
      </c>
      <c r="AQ109" s="897"/>
      <c r="AR109" s="897"/>
      <c r="AS109" s="897"/>
      <c r="AT109" s="899"/>
      <c r="AU109" s="916" t="s">
        <v>408</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6" t="s">
        <v>409</v>
      </c>
      <c r="BR109" s="897"/>
      <c r="BS109" s="897"/>
      <c r="BT109" s="897"/>
      <c r="BU109" s="898"/>
      <c r="BV109" s="896" t="s">
        <v>410</v>
      </c>
      <c r="BW109" s="897"/>
      <c r="BX109" s="897"/>
      <c r="BY109" s="897"/>
      <c r="BZ109" s="898"/>
      <c r="CA109" s="896" t="s">
        <v>294</v>
      </c>
      <c r="CB109" s="897"/>
      <c r="CC109" s="897"/>
      <c r="CD109" s="897"/>
      <c r="CE109" s="898"/>
      <c r="CF109" s="917" t="s">
        <v>411</v>
      </c>
      <c r="CG109" s="917"/>
      <c r="CH109" s="917"/>
      <c r="CI109" s="917"/>
      <c r="CJ109" s="917"/>
      <c r="CK109" s="896" t="s">
        <v>412</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6" t="s">
        <v>409</v>
      </c>
      <c r="DH109" s="897"/>
      <c r="DI109" s="897"/>
      <c r="DJ109" s="897"/>
      <c r="DK109" s="898"/>
      <c r="DL109" s="896" t="s">
        <v>410</v>
      </c>
      <c r="DM109" s="897"/>
      <c r="DN109" s="897"/>
      <c r="DO109" s="897"/>
      <c r="DP109" s="898"/>
      <c r="DQ109" s="896" t="s">
        <v>294</v>
      </c>
      <c r="DR109" s="897"/>
      <c r="DS109" s="897"/>
      <c r="DT109" s="897"/>
      <c r="DU109" s="898"/>
      <c r="DV109" s="896" t="s">
        <v>411</v>
      </c>
      <c r="DW109" s="897"/>
      <c r="DX109" s="897"/>
      <c r="DY109" s="897"/>
      <c r="DZ109" s="899"/>
    </row>
    <row r="110" spans="1:131" s="218" customFormat="1" ht="26.25" customHeight="1" x14ac:dyDescent="0.2">
      <c r="A110" s="900" t="s">
        <v>413</v>
      </c>
      <c r="B110" s="901"/>
      <c r="C110" s="901"/>
      <c r="D110" s="901"/>
      <c r="E110" s="901"/>
      <c r="F110" s="901"/>
      <c r="G110" s="901"/>
      <c r="H110" s="901"/>
      <c r="I110" s="901"/>
      <c r="J110" s="901"/>
      <c r="K110" s="901"/>
      <c r="L110" s="901"/>
      <c r="M110" s="901"/>
      <c r="N110" s="901"/>
      <c r="O110" s="901"/>
      <c r="P110" s="901"/>
      <c r="Q110" s="901"/>
      <c r="R110" s="901"/>
      <c r="S110" s="901"/>
      <c r="T110" s="901"/>
      <c r="U110" s="901"/>
      <c r="V110" s="901"/>
      <c r="W110" s="901"/>
      <c r="X110" s="901"/>
      <c r="Y110" s="901"/>
      <c r="Z110" s="902"/>
      <c r="AA110" s="903">
        <v>549727</v>
      </c>
      <c r="AB110" s="904"/>
      <c r="AC110" s="904"/>
      <c r="AD110" s="904"/>
      <c r="AE110" s="905"/>
      <c r="AF110" s="906">
        <v>542387</v>
      </c>
      <c r="AG110" s="904"/>
      <c r="AH110" s="904"/>
      <c r="AI110" s="904"/>
      <c r="AJ110" s="905"/>
      <c r="AK110" s="906">
        <v>540765</v>
      </c>
      <c r="AL110" s="904"/>
      <c r="AM110" s="904"/>
      <c r="AN110" s="904"/>
      <c r="AO110" s="905"/>
      <c r="AP110" s="907">
        <v>14.6</v>
      </c>
      <c r="AQ110" s="908"/>
      <c r="AR110" s="908"/>
      <c r="AS110" s="908"/>
      <c r="AT110" s="909"/>
      <c r="AU110" s="910" t="s">
        <v>69</v>
      </c>
      <c r="AV110" s="911"/>
      <c r="AW110" s="911"/>
      <c r="AX110" s="911"/>
      <c r="AY110" s="911"/>
      <c r="AZ110" s="933" t="s">
        <v>414</v>
      </c>
      <c r="BA110" s="901"/>
      <c r="BB110" s="901"/>
      <c r="BC110" s="901"/>
      <c r="BD110" s="901"/>
      <c r="BE110" s="901"/>
      <c r="BF110" s="901"/>
      <c r="BG110" s="901"/>
      <c r="BH110" s="901"/>
      <c r="BI110" s="901"/>
      <c r="BJ110" s="901"/>
      <c r="BK110" s="901"/>
      <c r="BL110" s="901"/>
      <c r="BM110" s="901"/>
      <c r="BN110" s="901"/>
      <c r="BO110" s="901"/>
      <c r="BP110" s="902"/>
      <c r="BQ110" s="934">
        <v>4600814</v>
      </c>
      <c r="BR110" s="935"/>
      <c r="BS110" s="935"/>
      <c r="BT110" s="935"/>
      <c r="BU110" s="935"/>
      <c r="BV110" s="935">
        <v>4873532</v>
      </c>
      <c r="BW110" s="935"/>
      <c r="BX110" s="935"/>
      <c r="BY110" s="935"/>
      <c r="BZ110" s="935"/>
      <c r="CA110" s="935">
        <v>5002254</v>
      </c>
      <c r="CB110" s="935"/>
      <c r="CC110" s="935"/>
      <c r="CD110" s="935"/>
      <c r="CE110" s="935"/>
      <c r="CF110" s="948">
        <v>135</v>
      </c>
      <c r="CG110" s="949"/>
      <c r="CH110" s="949"/>
      <c r="CI110" s="949"/>
      <c r="CJ110" s="949"/>
      <c r="CK110" s="950" t="s">
        <v>415</v>
      </c>
      <c r="CL110" s="951"/>
      <c r="CM110" s="933" t="s">
        <v>416</v>
      </c>
      <c r="CN110" s="901"/>
      <c r="CO110" s="901"/>
      <c r="CP110" s="901"/>
      <c r="CQ110" s="901"/>
      <c r="CR110" s="901"/>
      <c r="CS110" s="901"/>
      <c r="CT110" s="901"/>
      <c r="CU110" s="901"/>
      <c r="CV110" s="901"/>
      <c r="CW110" s="901"/>
      <c r="CX110" s="901"/>
      <c r="CY110" s="901"/>
      <c r="CZ110" s="901"/>
      <c r="DA110" s="901"/>
      <c r="DB110" s="901"/>
      <c r="DC110" s="901"/>
      <c r="DD110" s="901"/>
      <c r="DE110" s="901"/>
      <c r="DF110" s="902"/>
      <c r="DG110" s="934" t="s">
        <v>122</v>
      </c>
      <c r="DH110" s="935"/>
      <c r="DI110" s="935"/>
      <c r="DJ110" s="935"/>
      <c r="DK110" s="935"/>
      <c r="DL110" s="935" t="s">
        <v>122</v>
      </c>
      <c r="DM110" s="935"/>
      <c r="DN110" s="935"/>
      <c r="DO110" s="935"/>
      <c r="DP110" s="935"/>
      <c r="DQ110" s="935" t="s">
        <v>122</v>
      </c>
      <c r="DR110" s="935"/>
      <c r="DS110" s="935"/>
      <c r="DT110" s="935"/>
      <c r="DU110" s="935"/>
      <c r="DV110" s="936" t="s">
        <v>122</v>
      </c>
      <c r="DW110" s="936"/>
      <c r="DX110" s="936"/>
      <c r="DY110" s="936"/>
      <c r="DZ110" s="937"/>
    </row>
    <row r="111" spans="1:131" s="218" customFormat="1" ht="26.25" customHeight="1" x14ac:dyDescent="0.2">
      <c r="A111" s="938" t="s">
        <v>417</v>
      </c>
      <c r="B111" s="939"/>
      <c r="C111" s="939"/>
      <c r="D111" s="939"/>
      <c r="E111" s="939"/>
      <c r="F111" s="939"/>
      <c r="G111" s="939"/>
      <c r="H111" s="939"/>
      <c r="I111" s="939"/>
      <c r="J111" s="939"/>
      <c r="K111" s="939"/>
      <c r="L111" s="939"/>
      <c r="M111" s="939"/>
      <c r="N111" s="939"/>
      <c r="O111" s="939"/>
      <c r="P111" s="939"/>
      <c r="Q111" s="939"/>
      <c r="R111" s="939"/>
      <c r="S111" s="939"/>
      <c r="T111" s="939"/>
      <c r="U111" s="939"/>
      <c r="V111" s="939"/>
      <c r="W111" s="939"/>
      <c r="X111" s="939"/>
      <c r="Y111" s="939"/>
      <c r="Z111" s="940"/>
      <c r="AA111" s="941" t="s">
        <v>122</v>
      </c>
      <c r="AB111" s="942"/>
      <c r="AC111" s="942"/>
      <c r="AD111" s="942"/>
      <c r="AE111" s="943"/>
      <c r="AF111" s="944" t="s">
        <v>122</v>
      </c>
      <c r="AG111" s="942"/>
      <c r="AH111" s="942"/>
      <c r="AI111" s="942"/>
      <c r="AJ111" s="943"/>
      <c r="AK111" s="944" t="s">
        <v>122</v>
      </c>
      <c r="AL111" s="942"/>
      <c r="AM111" s="942"/>
      <c r="AN111" s="942"/>
      <c r="AO111" s="943"/>
      <c r="AP111" s="945" t="s">
        <v>122</v>
      </c>
      <c r="AQ111" s="946"/>
      <c r="AR111" s="946"/>
      <c r="AS111" s="946"/>
      <c r="AT111" s="947"/>
      <c r="AU111" s="912"/>
      <c r="AV111" s="913"/>
      <c r="AW111" s="913"/>
      <c r="AX111" s="913"/>
      <c r="AY111" s="913"/>
      <c r="AZ111" s="926" t="s">
        <v>418</v>
      </c>
      <c r="BA111" s="927"/>
      <c r="BB111" s="927"/>
      <c r="BC111" s="927"/>
      <c r="BD111" s="927"/>
      <c r="BE111" s="927"/>
      <c r="BF111" s="927"/>
      <c r="BG111" s="927"/>
      <c r="BH111" s="927"/>
      <c r="BI111" s="927"/>
      <c r="BJ111" s="927"/>
      <c r="BK111" s="927"/>
      <c r="BL111" s="927"/>
      <c r="BM111" s="927"/>
      <c r="BN111" s="927"/>
      <c r="BO111" s="927"/>
      <c r="BP111" s="928"/>
      <c r="BQ111" s="929" t="s">
        <v>122</v>
      </c>
      <c r="BR111" s="930"/>
      <c r="BS111" s="930"/>
      <c r="BT111" s="930"/>
      <c r="BU111" s="930"/>
      <c r="BV111" s="930" t="s">
        <v>122</v>
      </c>
      <c r="BW111" s="930"/>
      <c r="BX111" s="930"/>
      <c r="BY111" s="930"/>
      <c r="BZ111" s="930"/>
      <c r="CA111" s="930" t="s">
        <v>122</v>
      </c>
      <c r="CB111" s="930"/>
      <c r="CC111" s="930"/>
      <c r="CD111" s="930"/>
      <c r="CE111" s="930"/>
      <c r="CF111" s="924" t="s">
        <v>122</v>
      </c>
      <c r="CG111" s="925"/>
      <c r="CH111" s="925"/>
      <c r="CI111" s="925"/>
      <c r="CJ111" s="925"/>
      <c r="CK111" s="952"/>
      <c r="CL111" s="953"/>
      <c r="CM111" s="926" t="s">
        <v>419</v>
      </c>
      <c r="CN111" s="927"/>
      <c r="CO111" s="927"/>
      <c r="CP111" s="927"/>
      <c r="CQ111" s="927"/>
      <c r="CR111" s="927"/>
      <c r="CS111" s="927"/>
      <c r="CT111" s="927"/>
      <c r="CU111" s="927"/>
      <c r="CV111" s="927"/>
      <c r="CW111" s="927"/>
      <c r="CX111" s="927"/>
      <c r="CY111" s="927"/>
      <c r="CZ111" s="927"/>
      <c r="DA111" s="927"/>
      <c r="DB111" s="927"/>
      <c r="DC111" s="927"/>
      <c r="DD111" s="927"/>
      <c r="DE111" s="927"/>
      <c r="DF111" s="928"/>
      <c r="DG111" s="929" t="s">
        <v>122</v>
      </c>
      <c r="DH111" s="930"/>
      <c r="DI111" s="930"/>
      <c r="DJ111" s="930"/>
      <c r="DK111" s="930"/>
      <c r="DL111" s="930" t="s">
        <v>122</v>
      </c>
      <c r="DM111" s="930"/>
      <c r="DN111" s="930"/>
      <c r="DO111" s="930"/>
      <c r="DP111" s="930"/>
      <c r="DQ111" s="930" t="s">
        <v>122</v>
      </c>
      <c r="DR111" s="930"/>
      <c r="DS111" s="930"/>
      <c r="DT111" s="930"/>
      <c r="DU111" s="930"/>
      <c r="DV111" s="931" t="s">
        <v>122</v>
      </c>
      <c r="DW111" s="931"/>
      <c r="DX111" s="931"/>
      <c r="DY111" s="931"/>
      <c r="DZ111" s="932"/>
    </row>
    <row r="112" spans="1:131" s="218" customFormat="1" ht="26.25" customHeight="1" x14ac:dyDescent="0.2">
      <c r="A112" s="956" t="s">
        <v>420</v>
      </c>
      <c r="B112" s="957"/>
      <c r="C112" s="927" t="s">
        <v>421</v>
      </c>
      <c r="D112" s="927"/>
      <c r="E112" s="927"/>
      <c r="F112" s="927"/>
      <c r="G112" s="927"/>
      <c r="H112" s="927"/>
      <c r="I112" s="927"/>
      <c r="J112" s="927"/>
      <c r="K112" s="927"/>
      <c r="L112" s="927"/>
      <c r="M112" s="927"/>
      <c r="N112" s="927"/>
      <c r="O112" s="927"/>
      <c r="P112" s="927"/>
      <c r="Q112" s="927"/>
      <c r="R112" s="927"/>
      <c r="S112" s="927"/>
      <c r="T112" s="927"/>
      <c r="U112" s="927"/>
      <c r="V112" s="927"/>
      <c r="W112" s="927"/>
      <c r="X112" s="927"/>
      <c r="Y112" s="927"/>
      <c r="Z112" s="928"/>
      <c r="AA112" s="962" t="s">
        <v>122</v>
      </c>
      <c r="AB112" s="963"/>
      <c r="AC112" s="963"/>
      <c r="AD112" s="963"/>
      <c r="AE112" s="964"/>
      <c r="AF112" s="965" t="s">
        <v>122</v>
      </c>
      <c r="AG112" s="963"/>
      <c r="AH112" s="963"/>
      <c r="AI112" s="963"/>
      <c r="AJ112" s="964"/>
      <c r="AK112" s="965" t="s">
        <v>122</v>
      </c>
      <c r="AL112" s="963"/>
      <c r="AM112" s="963"/>
      <c r="AN112" s="963"/>
      <c r="AO112" s="964"/>
      <c r="AP112" s="966" t="s">
        <v>122</v>
      </c>
      <c r="AQ112" s="967"/>
      <c r="AR112" s="967"/>
      <c r="AS112" s="967"/>
      <c r="AT112" s="968"/>
      <c r="AU112" s="912"/>
      <c r="AV112" s="913"/>
      <c r="AW112" s="913"/>
      <c r="AX112" s="913"/>
      <c r="AY112" s="913"/>
      <c r="AZ112" s="926" t="s">
        <v>422</v>
      </c>
      <c r="BA112" s="927"/>
      <c r="BB112" s="927"/>
      <c r="BC112" s="927"/>
      <c r="BD112" s="927"/>
      <c r="BE112" s="927"/>
      <c r="BF112" s="927"/>
      <c r="BG112" s="927"/>
      <c r="BH112" s="927"/>
      <c r="BI112" s="927"/>
      <c r="BJ112" s="927"/>
      <c r="BK112" s="927"/>
      <c r="BL112" s="927"/>
      <c r="BM112" s="927"/>
      <c r="BN112" s="927"/>
      <c r="BO112" s="927"/>
      <c r="BP112" s="928"/>
      <c r="BQ112" s="929">
        <v>384435</v>
      </c>
      <c r="BR112" s="930"/>
      <c r="BS112" s="930"/>
      <c r="BT112" s="930"/>
      <c r="BU112" s="930"/>
      <c r="BV112" s="930">
        <v>362322</v>
      </c>
      <c r="BW112" s="930"/>
      <c r="BX112" s="930"/>
      <c r="BY112" s="930"/>
      <c r="BZ112" s="930"/>
      <c r="CA112" s="930">
        <v>341330</v>
      </c>
      <c r="CB112" s="930"/>
      <c r="CC112" s="930"/>
      <c r="CD112" s="930"/>
      <c r="CE112" s="930"/>
      <c r="CF112" s="924">
        <v>9.1999999999999993</v>
      </c>
      <c r="CG112" s="925"/>
      <c r="CH112" s="925"/>
      <c r="CI112" s="925"/>
      <c r="CJ112" s="925"/>
      <c r="CK112" s="952"/>
      <c r="CL112" s="953"/>
      <c r="CM112" s="926" t="s">
        <v>423</v>
      </c>
      <c r="CN112" s="927"/>
      <c r="CO112" s="927"/>
      <c r="CP112" s="927"/>
      <c r="CQ112" s="927"/>
      <c r="CR112" s="927"/>
      <c r="CS112" s="927"/>
      <c r="CT112" s="927"/>
      <c r="CU112" s="927"/>
      <c r="CV112" s="927"/>
      <c r="CW112" s="927"/>
      <c r="CX112" s="927"/>
      <c r="CY112" s="927"/>
      <c r="CZ112" s="927"/>
      <c r="DA112" s="927"/>
      <c r="DB112" s="927"/>
      <c r="DC112" s="927"/>
      <c r="DD112" s="927"/>
      <c r="DE112" s="927"/>
      <c r="DF112" s="928"/>
      <c r="DG112" s="929" t="s">
        <v>122</v>
      </c>
      <c r="DH112" s="930"/>
      <c r="DI112" s="930"/>
      <c r="DJ112" s="930"/>
      <c r="DK112" s="930"/>
      <c r="DL112" s="930" t="s">
        <v>122</v>
      </c>
      <c r="DM112" s="930"/>
      <c r="DN112" s="930"/>
      <c r="DO112" s="930"/>
      <c r="DP112" s="930"/>
      <c r="DQ112" s="930" t="s">
        <v>122</v>
      </c>
      <c r="DR112" s="930"/>
      <c r="DS112" s="930"/>
      <c r="DT112" s="930"/>
      <c r="DU112" s="930"/>
      <c r="DV112" s="931" t="s">
        <v>122</v>
      </c>
      <c r="DW112" s="931"/>
      <c r="DX112" s="931"/>
      <c r="DY112" s="931"/>
      <c r="DZ112" s="932"/>
    </row>
    <row r="113" spans="1:130" s="218" customFormat="1" ht="26.25" customHeight="1" x14ac:dyDescent="0.2">
      <c r="A113" s="958"/>
      <c r="B113" s="959"/>
      <c r="C113" s="927" t="s">
        <v>424</v>
      </c>
      <c r="D113" s="927"/>
      <c r="E113" s="927"/>
      <c r="F113" s="927"/>
      <c r="G113" s="927"/>
      <c r="H113" s="927"/>
      <c r="I113" s="927"/>
      <c r="J113" s="927"/>
      <c r="K113" s="927"/>
      <c r="L113" s="927"/>
      <c r="M113" s="927"/>
      <c r="N113" s="927"/>
      <c r="O113" s="927"/>
      <c r="P113" s="927"/>
      <c r="Q113" s="927"/>
      <c r="R113" s="927"/>
      <c r="S113" s="927"/>
      <c r="T113" s="927"/>
      <c r="U113" s="927"/>
      <c r="V113" s="927"/>
      <c r="W113" s="927"/>
      <c r="X113" s="927"/>
      <c r="Y113" s="927"/>
      <c r="Z113" s="928"/>
      <c r="AA113" s="941">
        <v>35928</v>
      </c>
      <c r="AB113" s="942"/>
      <c r="AC113" s="942"/>
      <c r="AD113" s="942"/>
      <c r="AE113" s="943"/>
      <c r="AF113" s="944">
        <v>42549</v>
      </c>
      <c r="AG113" s="942"/>
      <c r="AH113" s="942"/>
      <c r="AI113" s="942"/>
      <c r="AJ113" s="943"/>
      <c r="AK113" s="944">
        <v>47528</v>
      </c>
      <c r="AL113" s="942"/>
      <c r="AM113" s="942"/>
      <c r="AN113" s="942"/>
      <c r="AO113" s="943"/>
      <c r="AP113" s="945">
        <v>1.3</v>
      </c>
      <c r="AQ113" s="946"/>
      <c r="AR113" s="946"/>
      <c r="AS113" s="946"/>
      <c r="AT113" s="947"/>
      <c r="AU113" s="912"/>
      <c r="AV113" s="913"/>
      <c r="AW113" s="913"/>
      <c r="AX113" s="913"/>
      <c r="AY113" s="913"/>
      <c r="AZ113" s="926" t="s">
        <v>425</v>
      </c>
      <c r="BA113" s="927"/>
      <c r="BB113" s="927"/>
      <c r="BC113" s="927"/>
      <c r="BD113" s="927"/>
      <c r="BE113" s="927"/>
      <c r="BF113" s="927"/>
      <c r="BG113" s="927"/>
      <c r="BH113" s="927"/>
      <c r="BI113" s="927"/>
      <c r="BJ113" s="927"/>
      <c r="BK113" s="927"/>
      <c r="BL113" s="927"/>
      <c r="BM113" s="927"/>
      <c r="BN113" s="927"/>
      <c r="BO113" s="927"/>
      <c r="BP113" s="928"/>
      <c r="BQ113" s="929" t="s">
        <v>122</v>
      </c>
      <c r="BR113" s="930"/>
      <c r="BS113" s="930"/>
      <c r="BT113" s="930"/>
      <c r="BU113" s="930"/>
      <c r="BV113" s="930" t="s">
        <v>122</v>
      </c>
      <c r="BW113" s="930"/>
      <c r="BX113" s="930"/>
      <c r="BY113" s="930"/>
      <c r="BZ113" s="930"/>
      <c r="CA113" s="930" t="s">
        <v>122</v>
      </c>
      <c r="CB113" s="930"/>
      <c r="CC113" s="930"/>
      <c r="CD113" s="930"/>
      <c r="CE113" s="930"/>
      <c r="CF113" s="924" t="s">
        <v>122</v>
      </c>
      <c r="CG113" s="925"/>
      <c r="CH113" s="925"/>
      <c r="CI113" s="925"/>
      <c r="CJ113" s="925"/>
      <c r="CK113" s="952"/>
      <c r="CL113" s="953"/>
      <c r="CM113" s="926" t="s">
        <v>426</v>
      </c>
      <c r="CN113" s="927"/>
      <c r="CO113" s="927"/>
      <c r="CP113" s="927"/>
      <c r="CQ113" s="927"/>
      <c r="CR113" s="927"/>
      <c r="CS113" s="927"/>
      <c r="CT113" s="927"/>
      <c r="CU113" s="927"/>
      <c r="CV113" s="927"/>
      <c r="CW113" s="927"/>
      <c r="CX113" s="927"/>
      <c r="CY113" s="927"/>
      <c r="CZ113" s="927"/>
      <c r="DA113" s="927"/>
      <c r="DB113" s="927"/>
      <c r="DC113" s="927"/>
      <c r="DD113" s="927"/>
      <c r="DE113" s="927"/>
      <c r="DF113" s="928"/>
      <c r="DG113" s="962" t="s">
        <v>122</v>
      </c>
      <c r="DH113" s="963"/>
      <c r="DI113" s="963"/>
      <c r="DJ113" s="963"/>
      <c r="DK113" s="964"/>
      <c r="DL113" s="965" t="s">
        <v>122</v>
      </c>
      <c r="DM113" s="963"/>
      <c r="DN113" s="963"/>
      <c r="DO113" s="963"/>
      <c r="DP113" s="964"/>
      <c r="DQ113" s="965" t="s">
        <v>122</v>
      </c>
      <c r="DR113" s="963"/>
      <c r="DS113" s="963"/>
      <c r="DT113" s="963"/>
      <c r="DU113" s="964"/>
      <c r="DV113" s="966" t="s">
        <v>122</v>
      </c>
      <c r="DW113" s="967"/>
      <c r="DX113" s="967"/>
      <c r="DY113" s="967"/>
      <c r="DZ113" s="968"/>
    </row>
    <row r="114" spans="1:130" s="218" customFormat="1" ht="26.25" customHeight="1" x14ac:dyDescent="0.2">
      <c r="A114" s="958"/>
      <c r="B114" s="959"/>
      <c r="C114" s="927" t="s">
        <v>427</v>
      </c>
      <c r="D114" s="927"/>
      <c r="E114" s="927"/>
      <c r="F114" s="927"/>
      <c r="G114" s="927"/>
      <c r="H114" s="927"/>
      <c r="I114" s="927"/>
      <c r="J114" s="927"/>
      <c r="K114" s="927"/>
      <c r="L114" s="927"/>
      <c r="M114" s="927"/>
      <c r="N114" s="927"/>
      <c r="O114" s="927"/>
      <c r="P114" s="927"/>
      <c r="Q114" s="927"/>
      <c r="R114" s="927"/>
      <c r="S114" s="927"/>
      <c r="T114" s="927"/>
      <c r="U114" s="927"/>
      <c r="V114" s="927"/>
      <c r="W114" s="927"/>
      <c r="X114" s="927"/>
      <c r="Y114" s="927"/>
      <c r="Z114" s="928"/>
      <c r="AA114" s="962" t="s">
        <v>122</v>
      </c>
      <c r="AB114" s="963"/>
      <c r="AC114" s="963"/>
      <c r="AD114" s="963"/>
      <c r="AE114" s="964"/>
      <c r="AF114" s="965" t="s">
        <v>122</v>
      </c>
      <c r="AG114" s="963"/>
      <c r="AH114" s="963"/>
      <c r="AI114" s="963"/>
      <c r="AJ114" s="964"/>
      <c r="AK114" s="965" t="s">
        <v>122</v>
      </c>
      <c r="AL114" s="963"/>
      <c r="AM114" s="963"/>
      <c r="AN114" s="963"/>
      <c r="AO114" s="964"/>
      <c r="AP114" s="966" t="s">
        <v>122</v>
      </c>
      <c r="AQ114" s="967"/>
      <c r="AR114" s="967"/>
      <c r="AS114" s="967"/>
      <c r="AT114" s="968"/>
      <c r="AU114" s="912"/>
      <c r="AV114" s="913"/>
      <c r="AW114" s="913"/>
      <c r="AX114" s="913"/>
      <c r="AY114" s="913"/>
      <c r="AZ114" s="926" t="s">
        <v>428</v>
      </c>
      <c r="BA114" s="927"/>
      <c r="BB114" s="927"/>
      <c r="BC114" s="927"/>
      <c r="BD114" s="927"/>
      <c r="BE114" s="927"/>
      <c r="BF114" s="927"/>
      <c r="BG114" s="927"/>
      <c r="BH114" s="927"/>
      <c r="BI114" s="927"/>
      <c r="BJ114" s="927"/>
      <c r="BK114" s="927"/>
      <c r="BL114" s="927"/>
      <c r="BM114" s="927"/>
      <c r="BN114" s="927"/>
      <c r="BO114" s="927"/>
      <c r="BP114" s="928"/>
      <c r="BQ114" s="929">
        <v>1287020</v>
      </c>
      <c r="BR114" s="930"/>
      <c r="BS114" s="930"/>
      <c r="BT114" s="930"/>
      <c r="BU114" s="930"/>
      <c r="BV114" s="930">
        <v>1317021</v>
      </c>
      <c r="BW114" s="930"/>
      <c r="BX114" s="930"/>
      <c r="BY114" s="930"/>
      <c r="BZ114" s="930"/>
      <c r="CA114" s="930">
        <v>1335792</v>
      </c>
      <c r="CB114" s="930"/>
      <c r="CC114" s="930"/>
      <c r="CD114" s="930"/>
      <c r="CE114" s="930"/>
      <c r="CF114" s="924">
        <v>36.1</v>
      </c>
      <c r="CG114" s="925"/>
      <c r="CH114" s="925"/>
      <c r="CI114" s="925"/>
      <c r="CJ114" s="925"/>
      <c r="CK114" s="952"/>
      <c r="CL114" s="953"/>
      <c r="CM114" s="926" t="s">
        <v>429</v>
      </c>
      <c r="CN114" s="927"/>
      <c r="CO114" s="927"/>
      <c r="CP114" s="927"/>
      <c r="CQ114" s="927"/>
      <c r="CR114" s="927"/>
      <c r="CS114" s="927"/>
      <c r="CT114" s="927"/>
      <c r="CU114" s="927"/>
      <c r="CV114" s="927"/>
      <c r="CW114" s="927"/>
      <c r="CX114" s="927"/>
      <c r="CY114" s="927"/>
      <c r="CZ114" s="927"/>
      <c r="DA114" s="927"/>
      <c r="DB114" s="927"/>
      <c r="DC114" s="927"/>
      <c r="DD114" s="927"/>
      <c r="DE114" s="927"/>
      <c r="DF114" s="928"/>
      <c r="DG114" s="962" t="s">
        <v>122</v>
      </c>
      <c r="DH114" s="963"/>
      <c r="DI114" s="963"/>
      <c r="DJ114" s="963"/>
      <c r="DK114" s="964"/>
      <c r="DL114" s="965" t="s">
        <v>122</v>
      </c>
      <c r="DM114" s="963"/>
      <c r="DN114" s="963"/>
      <c r="DO114" s="963"/>
      <c r="DP114" s="964"/>
      <c r="DQ114" s="965" t="s">
        <v>122</v>
      </c>
      <c r="DR114" s="963"/>
      <c r="DS114" s="963"/>
      <c r="DT114" s="963"/>
      <c r="DU114" s="964"/>
      <c r="DV114" s="966" t="s">
        <v>122</v>
      </c>
      <c r="DW114" s="967"/>
      <c r="DX114" s="967"/>
      <c r="DY114" s="967"/>
      <c r="DZ114" s="968"/>
    </row>
    <row r="115" spans="1:130" s="218" customFormat="1" ht="26.25" customHeight="1" x14ac:dyDescent="0.2">
      <c r="A115" s="958"/>
      <c r="B115" s="959"/>
      <c r="C115" s="927" t="s">
        <v>430</v>
      </c>
      <c r="D115" s="927"/>
      <c r="E115" s="927"/>
      <c r="F115" s="927"/>
      <c r="G115" s="927"/>
      <c r="H115" s="927"/>
      <c r="I115" s="927"/>
      <c r="J115" s="927"/>
      <c r="K115" s="927"/>
      <c r="L115" s="927"/>
      <c r="M115" s="927"/>
      <c r="N115" s="927"/>
      <c r="O115" s="927"/>
      <c r="P115" s="927"/>
      <c r="Q115" s="927"/>
      <c r="R115" s="927"/>
      <c r="S115" s="927"/>
      <c r="T115" s="927"/>
      <c r="U115" s="927"/>
      <c r="V115" s="927"/>
      <c r="W115" s="927"/>
      <c r="X115" s="927"/>
      <c r="Y115" s="927"/>
      <c r="Z115" s="928"/>
      <c r="AA115" s="941" t="s">
        <v>122</v>
      </c>
      <c r="AB115" s="942"/>
      <c r="AC115" s="942"/>
      <c r="AD115" s="942"/>
      <c r="AE115" s="943"/>
      <c r="AF115" s="944" t="s">
        <v>122</v>
      </c>
      <c r="AG115" s="942"/>
      <c r="AH115" s="942"/>
      <c r="AI115" s="942"/>
      <c r="AJ115" s="943"/>
      <c r="AK115" s="944" t="s">
        <v>122</v>
      </c>
      <c r="AL115" s="942"/>
      <c r="AM115" s="942"/>
      <c r="AN115" s="942"/>
      <c r="AO115" s="943"/>
      <c r="AP115" s="945" t="s">
        <v>122</v>
      </c>
      <c r="AQ115" s="946"/>
      <c r="AR115" s="946"/>
      <c r="AS115" s="946"/>
      <c r="AT115" s="947"/>
      <c r="AU115" s="912"/>
      <c r="AV115" s="913"/>
      <c r="AW115" s="913"/>
      <c r="AX115" s="913"/>
      <c r="AY115" s="913"/>
      <c r="AZ115" s="926" t="s">
        <v>431</v>
      </c>
      <c r="BA115" s="927"/>
      <c r="BB115" s="927"/>
      <c r="BC115" s="927"/>
      <c r="BD115" s="927"/>
      <c r="BE115" s="927"/>
      <c r="BF115" s="927"/>
      <c r="BG115" s="927"/>
      <c r="BH115" s="927"/>
      <c r="BI115" s="927"/>
      <c r="BJ115" s="927"/>
      <c r="BK115" s="927"/>
      <c r="BL115" s="927"/>
      <c r="BM115" s="927"/>
      <c r="BN115" s="927"/>
      <c r="BO115" s="927"/>
      <c r="BP115" s="928"/>
      <c r="BQ115" s="929" t="s">
        <v>122</v>
      </c>
      <c r="BR115" s="930"/>
      <c r="BS115" s="930"/>
      <c r="BT115" s="930"/>
      <c r="BU115" s="930"/>
      <c r="BV115" s="930" t="s">
        <v>122</v>
      </c>
      <c r="BW115" s="930"/>
      <c r="BX115" s="930"/>
      <c r="BY115" s="930"/>
      <c r="BZ115" s="930"/>
      <c r="CA115" s="930" t="s">
        <v>122</v>
      </c>
      <c r="CB115" s="930"/>
      <c r="CC115" s="930"/>
      <c r="CD115" s="930"/>
      <c r="CE115" s="930"/>
      <c r="CF115" s="924" t="s">
        <v>122</v>
      </c>
      <c r="CG115" s="925"/>
      <c r="CH115" s="925"/>
      <c r="CI115" s="925"/>
      <c r="CJ115" s="925"/>
      <c r="CK115" s="952"/>
      <c r="CL115" s="953"/>
      <c r="CM115" s="926" t="s">
        <v>432</v>
      </c>
      <c r="CN115" s="927"/>
      <c r="CO115" s="927"/>
      <c r="CP115" s="927"/>
      <c r="CQ115" s="927"/>
      <c r="CR115" s="927"/>
      <c r="CS115" s="927"/>
      <c r="CT115" s="927"/>
      <c r="CU115" s="927"/>
      <c r="CV115" s="927"/>
      <c r="CW115" s="927"/>
      <c r="CX115" s="927"/>
      <c r="CY115" s="927"/>
      <c r="CZ115" s="927"/>
      <c r="DA115" s="927"/>
      <c r="DB115" s="927"/>
      <c r="DC115" s="927"/>
      <c r="DD115" s="927"/>
      <c r="DE115" s="927"/>
      <c r="DF115" s="928"/>
      <c r="DG115" s="962" t="s">
        <v>122</v>
      </c>
      <c r="DH115" s="963"/>
      <c r="DI115" s="963"/>
      <c r="DJ115" s="963"/>
      <c r="DK115" s="964"/>
      <c r="DL115" s="965" t="s">
        <v>122</v>
      </c>
      <c r="DM115" s="963"/>
      <c r="DN115" s="963"/>
      <c r="DO115" s="963"/>
      <c r="DP115" s="964"/>
      <c r="DQ115" s="965" t="s">
        <v>122</v>
      </c>
      <c r="DR115" s="963"/>
      <c r="DS115" s="963"/>
      <c r="DT115" s="963"/>
      <c r="DU115" s="964"/>
      <c r="DV115" s="966" t="s">
        <v>122</v>
      </c>
      <c r="DW115" s="967"/>
      <c r="DX115" s="967"/>
      <c r="DY115" s="967"/>
      <c r="DZ115" s="968"/>
    </row>
    <row r="116" spans="1:130" s="218" customFormat="1" ht="26.25" customHeight="1" x14ac:dyDescent="0.2">
      <c r="A116" s="960"/>
      <c r="B116" s="961"/>
      <c r="C116" s="969" t="s">
        <v>433</v>
      </c>
      <c r="D116" s="969"/>
      <c r="E116" s="969"/>
      <c r="F116" s="969"/>
      <c r="G116" s="969"/>
      <c r="H116" s="969"/>
      <c r="I116" s="969"/>
      <c r="J116" s="969"/>
      <c r="K116" s="969"/>
      <c r="L116" s="969"/>
      <c r="M116" s="969"/>
      <c r="N116" s="969"/>
      <c r="O116" s="969"/>
      <c r="P116" s="969"/>
      <c r="Q116" s="969"/>
      <c r="R116" s="969"/>
      <c r="S116" s="969"/>
      <c r="T116" s="969"/>
      <c r="U116" s="969"/>
      <c r="V116" s="969"/>
      <c r="W116" s="969"/>
      <c r="X116" s="969"/>
      <c r="Y116" s="969"/>
      <c r="Z116" s="970"/>
      <c r="AA116" s="962" t="s">
        <v>122</v>
      </c>
      <c r="AB116" s="963"/>
      <c r="AC116" s="963"/>
      <c r="AD116" s="963"/>
      <c r="AE116" s="964"/>
      <c r="AF116" s="965" t="s">
        <v>122</v>
      </c>
      <c r="AG116" s="963"/>
      <c r="AH116" s="963"/>
      <c r="AI116" s="963"/>
      <c r="AJ116" s="964"/>
      <c r="AK116" s="965" t="s">
        <v>122</v>
      </c>
      <c r="AL116" s="963"/>
      <c r="AM116" s="963"/>
      <c r="AN116" s="963"/>
      <c r="AO116" s="964"/>
      <c r="AP116" s="966" t="s">
        <v>122</v>
      </c>
      <c r="AQ116" s="967"/>
      <c r="AR116" s="967"/>
      <c r="AS116" s="967"/>
      <c r="AT116" s="968"/>
      <c r="AU116" s="912"/>
      <c r="AV116" s="913"/>
      <c r="AW116" s="913"/>
      <c r="AX116" s="913"/>
      <c r="AY116" s="913"/>
      <c r="AZ116" s="971" t="s">
        <v>434</v>
      </c>
      <c r="BA116" s="972"/>
      <c r="BB116" s="972"/>
      <c r="BC116" s="972"/>
      <c r="BD116" s="972"/>
      <c r="BE116" s="972"/>
      <c r="BF116" s="972"/>
      <c r="BG116" s="972"/>
      <c r="BH116" s="972"/>
      <c r="BI116" s="972"/>
      <c r="BJ116" s="972"/>
      <c r="BK116" s="972"/>
      <c r="BL116" s="972"/>
      <c r="BM116" s="972"/>
      <c r="BN116" s="972"/>
      <c r="BO116" s="972"/>
      <c r="BP116" s="973"/>
      <c r="BQ116" s="929" t="s">
        <v>122</v>
      </c>
      <c r="BR116" s="930"/>
      <c r="BS116" s="930"/>
      <c r="BT116" s="930"/>
      <c r="BU116" s="930"/>
      <c r="BV116" s="930" t="s">
        <v>122</v>
      </c>
      <c r="BW116" s="930"/>
      <c r="BX116" s="930"/>
      <c r="BY116" s="930"/>
      <c r="BZ116" s="930"/>
      <c r="CA116" s="930" t="s">
        <v>122</v>
      </c>
      <c r="CB116" s="930"/>
      <c r="CC116" s="930"/>
      <c r="CD116" s="930"/>
      <c r="CE116" s="930"/>
      <c r="CF116" s="924" t="s">
        <v>122</v>
      </c>
      <c r="CG116" s="925"/>
      <c r="CH116" s="925"/>
      <c r="CI116" s="925"/>
      <c r="CJ116" s="925"/>
      <c r="CK116" s="952"/>
      <c r="CL116" s="953"/>
      <c r="CM116" s="926" t="s">
        <v>435</v>
      </c>
      <c r="CN116" s="927"/>
      <c r="CO116" s="927"/>
      <c r="CP116" s="927"/>
      <c r="CQ116" s="927"/>
      <c r="CR116" s="927"/>
      <c r="CS116" s="927"/>
      <c r="CT116" s="927"/>
      <c r="CU116" s="927"/>
      <c r="CV116" s="927"/>
      <c r="CW116" s="927"/>
      <c r="CX116" s="927"/>
      <c r="CY116" s="927"/>
      <c r="CZ116" s="927"/>
      <c r="DA116" s="927"/>
      <c r="DB116" s="927"/>
      <c r="DC116" s="927"/>
      <c r="DD116" s="927"/>
      <c r="DE116" s="927"/>
      <c r="DF116" s="928"/>
      <c r="DG116" s="962" t="s">
        <v>122</v>
      </c>
      <c r="DH116" s="963"/>
      <c r="DI116" s="963"/>
      <c r="DJ116" s="963"/>
      <c r="DK116" s="964"/>
      <c r="DL116" s="965" t="s">
        <v>122</v>
      </c>
      <c r="DM116" s="963"/>
      <c r="DN116" s="963"/>
      <c r="DO116" s="963"/>
      <c r="DP116" s="964"/>
      <c r="DQ116" s="965" t="s">
        <v>122</v>
      </c>
      <c r="DR116" s="963"/>
      <c r="DS116" s="963"/>
      <c r="DT116" s="963"/>
      <c r="DU116" s="964"/>
      <c r="DV116" s="966" t="s">
        <v>122</v>
      </c>
      <c r="DW116" s="967"/>
      <c r="DX116" s="967"/>
      <c r="DY116" s="967"/>
      <c r="DZ116" s="968"/>
    </row>
    <row r="117" spans="1:130" s="218" customFormat="1" ht="26.25" customHeight="1" x14ac:dyDescent="0.2">
      <c r="A117" s="916" t="s">
        <v>177</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981" t="s">
        <v>436</v>
      </c>
      <c r="Z117" s="898"/>
      <c r="AA117" s="982">
        <v>585655</v>
      </c>
      <c r="AB117" s="983"/>
      <c r="AC117" s="983"/>
      <c r="AD117" s="983"/>
      <c r="AE117" s="984"/>
      <c r="AF117" s="985">
        <v>584936</v>
      </c>
      <c r="AG117" s="983"/>
      <c r="AH117" s="983"/>
      <c r="AI117" s="983"/>
      <c r="AJ117" s="984"/>
      <c r="AK117" s="985">
        <v>588293</v>
      </c>
      <c r="AL117" s="983"/>
      <c r="AM117" s="983"/>
      <c r="AN117" s="983"/>
      <c r="AO117" s="984"/>
      <c r="AP117" s="986"/>
      <c r="AQ117" s="987"/>
      <c r="AR117" s="987"/>
      <c r="AS117" s="987"/>
      <c r="AT117" s="988"/>
      <c r="AU117" s="912"/>
      <c r="AV117" s="913"/>
      <c r="AW117" s="913"/>
      <c r="AX117" s="913"/>
      <c r="AY117" s="913"/>
      <c r="AZ117" s="978" t="s">
        <v>437</v>
      </c>
      <c r="BA117" s="979"/>
      <c r="BB117" s="979"/>
      <c r="BC117" s="979"/>
      <c r="BD117" s="979"/>
      <c r="BE117" s="979"/>
      <c r="BF117" s="979"/>
      <c r="BG117" s="979"/>
      <c r="BH117" s="979"/>
      <c r="BI117" s="979"/>
      <c r="BJ117" s="979"/>
      <c r="BK117" s="979"/>
      <c r="BL117" s="979"/>
      <c r="BM117" s="979"/>
      <c r="BN117" s="979"/>
      <c r="BO117" s="979"/>
      <c r="BP117" s="980"/>
      <c r="BQ117" s="929" t="s">
        <v>122</v>
      </c>
      <c r="BR117" s="930"/>
      <c r="BS117" s="930"/>
      <c r="BT117" s="930"/>
      <c r="BU117" s="930"/>
      <c r="BV117" s="930" t="s">
        <v>122</v>
      </c>
      <c r="BW117" s="930"/>
      <c r="BX117" s="930"/>
      <c r="BY117" s="930"/>
      <c r="BZ117" s="930"/>
      <c r="CA117" s="930" t="s">
        <v>122</v>
      </c>
      <c r="CB117" s="930"/>
      <c r="CC117" s="930"/>
      <c r="CD117" s="930"/>
      <c r="CE117" s="930"/>
      <c r="CF117" s="924" t="s">
        <v>122</v>
      </c>
      <c r="CG117" s="925"/>
      <c r="CH117" s="925"/>
      <c r="CI117" s="925"/>
      <c r="CJ117" s="925"/>
      <c r="CK117" s="952"/>
      <c r="CL117" s="953"/>
      <c r="CM117" s="926" t="s">
        <v>438</v>
      </c>
      <c r="CN117" s="927"/>
      <c r="CO117" s="927"/>
      <c r="CP117" s="927"/>
      <c r="CQ117" s="927"/>
      <c r="CR117" s="927"/>
      <c r="CS117" s="927"/>
      <c r="CT117" s="927"/>
      <c r="CU117" s="927"/>
      <c r="CV117" s="927"/>
      <c r="CW117" s="927"/>
      <c r="CX117" s="927"/>
      <c r="CY117" s="927"/>
      <c r="CZ117" s="927"/>
      <c r="DA117" s="927"/>
      <c r="DB117" s="927"/>
      <c r="DC117" s="927"/>
      <c r="DD117" s="927"/>
      <c r="DE117" s="927"/>
      <c r="DF117" s="928"/>
      <c r="DG117" s="962" t="s">
        <v>122</v>
      </c>
      <c r="DH117" s="963"/>
      <c r="DI117" s="963"/>
      <c r="DJ117" s="963"/>
      <c r="DK117" s="964"/>
      <c r="DL117" s="965" t="s">
        <v>122</v>
      </c>
      <c r="DM117" s="963"/>
      <c r="DN117" s="963"/>
      <c r="DO117" s="963"/>
      <c r="DP117" s="964"/>
      <c r="DQ117" s="965" t="s">
        <v>122</v>
      </c>
      <c r="DR117" s="963"/>
      <c r="DS117" s="963"/>
      <c r="DT117" s="963"/>
      <c r="DU117" s="964"/>
      <c r="DV117" s="966" t="s">
        <v>122</v>
      </c>
      <c r="DW117" s="967"/>
      <c r="DX117" s="967"/>
      <c r="DY117" s="967"/>
      <c r="DZ117" s="968"/>
    </row>
    <row r="118" spans="1:130" s="218" customFormat="1" ht="26.25" customHeight="1" x14ac:dyDescent="0.2">
      <c r="A118" s="916" t="s">
        <v>412</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6" t="s">
        <v>409</v>
      </c>
      <c r="AB118" s="897"/>
      <c r="AC118" s="897"/>
      <c r="AD118" s="897"/>
      <c r="AE118" s="898"/>
      <c r="AF118" s="896" t="s">
        <v>410</v>
      </c>
      <c r="AG118" s="897"/>
      <c r="AH118" s="897"/>
      <c r="AI118" s="897"/>
      <c r="AJ118" s="898"/>
      <c r="AK118" s="896" t="s">
        <v>294</v>
      </c>
      <c r="AL118" s="897"/>
      <c r="AM118" s="897"/>
      <c r="AN118" s="897"/>
      <c r="AO118" s="898"/>
      <c r="AP118" s="974" t="s">
        <v>411</v>
      </c>
      <c r="AQ118" s="975"/>
      <c r="AR118" s="975"/>
      <c r="AS118" s="975"/>
      <c r="AT118" s="976"/>
      <c r="AU118" s="912"/>
      <c r="AV118" s="913"/>
      <c r="AW118" s="913"/>
      <c r="AX118" s="913"/>
      <c r="AY118" s="913"/>
      <c r="AZ118" s="977" t="s">
        <v>439</v>
      </c>
      <c r="BA118" s="969"/>
      <c r="BB118" s="969"/>
      <c r="BC118" s="969"/>
      <c r="BD118" s="969"/>
      <c r="BE118" s="969"/>
      <c r="BF118" s="969"/>
      <c r="BG118" s="969"/>
      <c r="BH118" s="969"/>
      <c r="BI118" s="969"/>
      <c r="BJ118" s="969"/>
      <c r="BK118" s="969"/>
      <c r="BL118" s="969"/>
      <c r="BM118" s="969"/>
      <c r="BN118" s="969"/>
      <c r="BO118" s="969"/>
      <c r="BP118" s="970"/>
      <c r="BQ118" s="1003" t="s">
        <v>122</v>
      </c>
      <c r="BR118" s="1004"/>
      <c r="BS118" s="1004"/>
      <c r="BT118" s="1004"/>
      <c r="BU118" s="1004"/>
      <c r="BV118" s="1004" t="s">
        <v>122</v>
      </c>
      <c r="BW118" s="1004"/>
      <c r="BX118" s="1004"/>
      <c r="BY118" s="1004"/>
      <c r="BZ118" s="1004"/>
      <c r="CA118" s="1004" t="s">
        <v>122</v>
      </c>
      <c r="CB118" s="1004"/>
      <c r="CC118" s="1004"/>
      <c r="CD118" s="1004"/>
      <c r="CE118" s="1004"/>
      <c r="CF118" s="924" t="s">
        <v>122</v>
      </c>
      <c r="CG118" s="925"/>
      <c r="CH118" s="925"/>
      <c r="CI118" s="925"/>
      <c r="CJ118" s="925"/>
      <c r="CK118" s="952"/>
      <c r="CL118" s="953"/>
      <c r="CM118" s="926" t="s">
        <v>440</v>
      </c>
      <c r="CN118" s="927"/>
      <c r="CO118" s="927"/>
      <c r="CP118" s="927"/>
      <c r="CQ118" s="927"/>
      <c r="CR118" s="927"/>
      <c r="CS118" s="927"/>
      <c r="CT118" s="927"/>
      <c r="CU118" s="927"/>
      <c r="CV118" s="927"/>
      <c r="CW118" s="927"/>
      <c r="CX118" s="927"/>
      <c r="CY118" s="927"/>
      <c r="CZ118" s="927"/>
      <c r="DA118" s="927"/>
      <c r="DB118" s="927"/>
      <c r="DC118" s="927"/>
      <c r="DD118" s="927"/>
      <c r="DE118" s="927"/>
      <c r="DF118" s="928"/>
      <c r="DG118" s="962" t="s">
        <v>122</v>
      </c>
      <c r="DH118" s="963"/>
      <c r="DI118" s="963"/>
      <c r="DJ118" s="963"/>
      <c r="DK118" s="964"/>
      <c r="DL118" s="965" t="s">
        <v>122</v>
      </c>
      <c r="DM118" s="963"/>
      <c r="DN118" s="963"/>
      <c r="DO118" s="963"/>
      <c r="DP118" s="964"/>
      <c r="DQ118" s="965" t="s">
        <v>122</v>
      </c>
      <c r="DR118" s="963"/>
      <c r="DS118" s="963"/>
      <c r="DT118" s="963"/>
      <c r="DU118" s="964"/>
      <c r="DV118" s="966" t="s">
        <v>122</v>
      </c>
      <c r="DW118" s="967"/>
      <c r="DX118" s="967"/>
      <c r="DY118" s="967"/>
      <c r="DZ118" s="968"/>
    </row>
    <row r="119" spans="1:130" s="218" customFormat="1" ht="26.25" customHeight="1" x14ac:dyDescent="0.2">
      <c r="A119" s="1060" t="s">
        <v>415</v>
      </c>
      <c r="B119" s="951"/>
      <c r="C119" s="933" t="s">
        <v>416</v>
      </c>
      <c r="D119" s="901"/>
      <c r="E119" s="901"/>
      <c r="F119" s="901"/>
      <c r="G119" s="901"/>
      <c r="H119" s="901"/>
      <c r="I119" s="901"/>
      <c r="J119" s="901"/>
      <c r="K119" s="901"/>
      <c r="L119" s="901"/>
      <c r="M119" s="901"/>
      <c r="N119" s="901"/>
      <c r="O119" s="901"/>
      <c r="P119" s="901"/>
      <c r="Q119" s="901"/>
      <c r="R119" s="901"/>
      <c r="S119" s="901"/>
      <c r="T119" s="901"/>
      <c r="U119" s="901"/>
      <c r="V119" s="901"/>
      <c r="W119" s="901"/>
      <c r="X119" s="901"/>
      <c r="Y119" s="901"/>
      <c r="Z119" s="902"/>
      <c r="AA119" s="903" t="s">
        <v>122</v>
      </c>
      <c r="AB119" s="904"/>
      <c r="AC119" s="904"/>
      <c r="AD119" s="904"/>
      <c r="AE119" s="905"/>
      <c r="AF119" s="906" t="s">
        <v>122</v>
      </c>
      <c r="AG119" s="904"/>
      <c r="AH119" s="904"/>
      <c r="AI119" s="904"/>
      <c r="AJ119" s="905"/>
      <c r="AK119" s="906" t="s">
        <v>122</v>
      </c>
      <c r="AL119" s="904"/>
      <c r="AM119" s="904"/>
      <c r="AN119" s="904"/>
      <c r="AO119" s="905"/>
      <c r="AP119" s="907" t="s">
        <v>122</v>
      </c>
      <c r="AQ119" s="908"/>
      <c r="AR119" s="908"/>
      <c r="AS119" s="908"/>
      <c r="AT119" s="909"/>
      <c r="AU119" s="914"/>
      <c r="AV119" s="915"/>
      <c r="AW119" s="915"/>
      <c r="AX119" s="915"/>
      <c r="AY119" s="915"/>
      <c r="AZ119" s="239" t="s">
        <v>177</v>
      </c>
      <c r="BA119" s="239"/>
      <c r="BB119" s="239"/>
      <c r="BC119" s="239"/>
      <c r="BD119" s="239"/>
      <c r="BE119" s="239"/>
      <c r="BF119" s="239"/>
      <c r="BG119" s="239"/>
      <c r="BH119" s="239"/>
      <c r="BI119" s="239"/>
      <c r="BJ119" s="239"/>
      <c r="BK119" s="239"/>
      <c r="BL119" s="239"/>
      <c r="BM119" s="239"/>
      <c r="BN119" s="239"/>
      <c r="BO119" s="981" t="s">
        <v>441</v>
      </c>
      <c r="BP119" s="1009"/>
      <c r="BQ119" s="1003">
        <v>6272269</v>
      </c>
      <c r="BR119" s="1004"/>
      <c r="BS119" s="1004"/>
      <c r="BT119" s="1004"/>
      <c r="BU119" s="1004"/>
      <c r="BV119" s="1004">
        <v>6552875</v>
      </c>
      <c r="BW119" s="1004"/>
      <c r="BX119" s="1004"/>
      <c r="BY119" s="1004"/>
      <c r="BZ119" s="1004"/>
      <c r="CA119" s="1004">
        <v>6679376</v>
      </c>
      <c r="CB119" s="1004"/>
      <c r="CC119" s="1004"/>
      <c r="CD119" s="1004"/>
      <c r="CE119" s="1004"/>
      <c r="CF119" s="1005"/>
      <c r="CG119" s="1006"/>
      <c r="CH119" s="1006"/>
      <c r="CI119" s="1006"/>
      <c r="CJ119" s="1007"/>
      <c r="CK119" s="954"/>
      <c r="CL119" s="955"/>
      <c r="CM119" s="977" t="s">
        <v>442</v>
      </c>
      <c r="CN119" s="969"/>
      <c r="CO119" s="969"/>
      <c r="CP119" s="969"/>
      <c r="CQ119" s="969"/>
      <c r="CR119" s="969"/>
      <c r="CS119" s="969"/>
      <c r="CT119" s="969"/>
      <c r="CU119" s="969"/>
      <c r="CV119" s="969"/>
      <c r="CW119" s="969"/>
      <c r="CX119" s="969"/>
      <c r="CY119" s="969"/>
      <c r="CZ119" s="969"/>
      <c r="DA119" s="969"/>
      <c r="DB119" s="969"/>
      <c r="DC119" s="969"/>
      <c r="DD119" s="969"/>
      <c r="DE119" s="969"/>
      <c r="DF119" s="970"/>
      <c r="DG119" s="1008" t="s">
        <v>122</v>
      </c>
      <c r="DH119" s="990"/>
      <c r="DI119" s="990"/>
      <c r="DJ119" s="990"/>
      <c r="DK119" s="991"/>
      <c r="DL119" s="989" t="s">
        <v>122</v>
      </c>
      <c r="DM119" s="990"/>
      <c r="DN119" s="990"/>
      <c r="DO119" s="990"/>
      <c r="DP119" s="991"/>
      <c r="DQ119" s="989" t="s">
        <v>122</v>
      </c>
      <c r="DR119" s="990"/>
      <c r="DS119" s="990"/>
      <c r="DT119" s="990"/>
      <c r="DU119" s="991"/>
      <c r="DV119" s="992" t="s">
        <v>122</v>
      </c>
      <c r="DW119" s="993"/>
      <c r="DX119" s="993"/>
      <c r="DY119" s="993"/>
      <c r="DZ119" s="994"/>
    </row>
    <row r="120" spans="1:130" s="218" customFormat="1" ht="26.25" customHeight="1" x14ac:dyDescent="0.2">
      <c r="A120" s="1061"/>
      <c r="B120" s="953"/>
      <c r="C120" s="926" t="s">
        <v>419</v>
      </c>
      <c r="D120" s="927"/>
      <c r="E120" s="927"/>
      <c r="F120" s="927"/>
      <c r="G120" s="927"/>
      <c r="H120" s="927"/>
      <c r="I120" s="927"/>
      <c r="J120" s="927"/>
      <c r="K120" s="927"/>
      <c r="L120" s="927"/>
      <c r="M120" s="927"/>
      <c r="N120" s="927"/>
      <c r="O120" s="927"/>
      <c r="P120" s="927"/>
      <c r="Q120" s="927"/>
      <c r="R120" s="927"/>
      <c r="S120" s="927"/>
      <c r="T120" s="927"/>
      <c r="U120" s="927"/>
      <c r="V120" s="927"/>
      <c r="W120" s="927"/>
      <c r="X120" s="927"/>
      <c r="Y120" s="927"/>
      <c r="Z120" s="928"/>
      <c r="AA120" s="962" t="s">
        <v>122</v>
      </c>
      <c r="AB120" s="963"/>
      <c r="AC120" s="963"/>
      <c r="AD120" s="963"/>
      <c r="AE120" s="964"/>
      <c r="AF120" s="965" t="s">
        <v>122</v>
      </c>
      <c r="AG120" s="963"/>
      <c r="AH120" s="963"/>
      <c r="AI120" s="963"/>
      <c r="AJ120" s="964"/>
      <c r="AK120" s="965" t="s">
        <v>122</v>
      </c>
      <c r="AL120" s="963"/>
      <c r="AM120" s="963"/>
      <c r="AN120" s="963"/>
      <c r="AO120" s="964"/>
      <c r="AP120" s="966" t="s">
        <v>122</v>
      </c>
      <c r="AQ120" s="967"/>
      <c r="AR120" s="967"/>
      <c r="AS120" s="967"/>
      <c r="AT120" s="968"/>
      <c r="AU120" s="995" t="s">
        <v>443</v>
      </c>
      <c r="AV120" s="996"/>
      <c r="AW120" s="996"/>
      <c r="AX120" s="996"/>
      <c r="AY120" s="997"/>
      <c r="AZ120" s="933" t="s">
        <v>444</v>
      </c>
      <c r="BA120" s="901"/>
      <c r="BB120" s="901"/>
      <c r="BC120" s="901"/>
      <c r="BD120" s="901"/>
      <c r="BE120" s="901"/>
      <c r="BF120" s="901"/>
      <c r="BG120" s="901"/>
      <c r="BH120" s="901"/>
      <c r="BI120" s="901"/>
      <c r="BJ120" s="901"/>
      <c r="BK120" s="901"/>
      <c r="BL120" s="901"/>
      <c r="BM120" s="901"/>
      <c r="BN120" s="901"/>
      <c r="BO120" s="901"/>
      <c r="BP120" s="902"/>
      <c r="BQ120" s="934">
        <v>2294691</v>
      </c>
      <c r="BR120" s="935"/>
      <c r="BS120" s="935"/>
      <c r="BT120" s="935"/>
      <c r="BU120" s="935"/>
      <c r="BV120" s="935">
        <v>2277966</v>
      </c>
      <c r="BW120" s="935"/>
      <c r="BX120" s="935"/>
      <c r="BY120" s="935"/>
      <c r="BZ120" s="935"/>
      <c r="CA120" s="935">
        <v>1951196</v>
      </c>
      <c r="CB120" s="935"/>
      <c r="CC120" s="935"/>
      <c r="CD120" s="935"/>
      <c r="CE120" s="935"/>
      <c r="CF120" s="948">
        <v>52.7</v>
      </c>
      <c r="CG120" s="949"/>
      <c r="CH120" s="949"/>
      <c r="CI120" s="949"/>
      <c r="CJ120" s="949"/>
      <c r="CK120" s="1010" t="s">
        <v>445</v>
      </c>
      <c r="CL120" s="1011"/>
      <c r="CM120" s="1011"/>
      <c r="CN120" s="1011"/>
      <c r="CO120" s="1012"/>
      <c r="CP120" s="1018" t="s">
        <v>393</v>
      </c>
      <c r="CQ120" s="1019"/>
      <c r="CR120" s="1019"/>
      <c r="CS120" s="1019"/>
      <c r="CT120" s="1019"/>
      <c r="CU120" s="1019"/>
      <c r="CV120" s="1019"/>
      <c r="CW120" s="1019"/>
      <c r="CX120" s="1019"/>
      <c r="CY120" s="1019"/>
      <c r="CZ120" s="1019"/>
      <c r="DA120" s="1019"/>
      <c r="DB120" s="1019"/>
      <c r="DC120" s="1019"/>
      <c r="DD120" s="1019"/>
      <c r="DE120" s="1019"/>
      <c r="DF120" s="1020"/>
      <c r="DG120" s="934" t="s">
        <v>122</v>
      </c>
      <c r="DH120" s="935"/>
      <c r="DI120" s="935"/>
      <c r="DJ120" s="935"/>
      <c r="DK120" s="935"/>
      <c r="DL120" s="935">
        <v>362322</v>
      </c>
      <c r="DM120" s="935"/>
      <c r="DN120" s="935"/>
      <c r="DO120" s="935"/>
      <c r="DP120" s="935"/>
      <c r="DQ120" s="935">
        <v>341330</v>
      </c>
      <c r="DR120" s="935"/>
      <c r="DS120" s="935"/>
      <c r="DT120" s="935"/>
      <c r="DU120" s="935"/>
      <c r="DV120" s="936">
        <v>9.1999999999999993</v>
      </c>
      <c r="DW120" s="936"/>
      <c r="DX120" s="936"/>
      <c r="DY120" s="936"/>
      <c r="DZ120" s="937"/>
    </row>
    <row r="121" spans="1:130" s="218" customFormat="1" ht="26.25" customHeight="1" x14ac:dyDescent="0.2">
      <c r="A121" s="1061"/>
      <c r="B121" s="953"/>
      <c r="C121" s="978" t="s">
        <v>446</v>
      </c>
      <c r="D121" s="979"/>
      <c r="E121" s="979"/>
      <c r="F121" s="979"/>
      <c r="G121" s="979"/>
      <c r="H121" s="979"/>
      <c r="I121" s="979"/>
      <c r="J121" s="979"/>
      <c r="K121" s="979"/>
      <c r="L121" s="979"/>
      <c r="M121" s="979"/>
      <c r="N121" s="979"/>
      <c r="O121" s="979"/>
      <c r="P121" s="979"/>
      <c r="Q121" s="979"/>
      <c r="R121" s="979"/>
      <c r="S121" s="979"/>
      <c r="T121" s="979"/>
      <c r="U121" s="979"/>
      <c r="V121" s="979"/>
      <c r="W121" s="979"/>
      <c r="X121" s="979"/>
      <c r="Y121" s="979"/>
      <c r="Z121" s="980"/>
      <c r="AA121" s="962" t="s">
        <v>122</v>
      </c>
      <c r="AB121" s="963"/>
      <c r="AC121" s="963"/>
      <c r="AD121" s="963"/>
      <c r="AE121" s="964"/>
      <c r="AF121" s="965" t="s">
        <v>122</v>
      </c>
      <c r="AG121" s="963"/>
      <c r="AH121" s="963"/>
      <c r="AI121" s="963"/>
      <c r="AJ121" s="964"/>
      <c r="AK121" s="965" t="s">
        <v>122</v>
      </c>
      <c r="AL121" s="963"/>
      <c r="AM121" s="963"/>
      <c r="AN121" s="963"/>
      <c r="AO121" s="964"/>
      <c r="AP121" s="966" t="s">
        <v>122</v>
      </c>
      <c r="AQ121" s="967"/>
      <c r="AR121" s="967"/>
      <c r="AS121" s="967"/>
      <c r="AT121" s="968"/>
      <c r="AU121" s="998"/>
      <c r="AV121" s="999"/>
      <c r="AW121" s="999"/>
      <c r="AX121" s="999"/>
      <c r="AY121" s="1000"/>
      <c r="AZ121" s="926" t="s">
        <v>447</v>
      </c>
      <c r="BA121" s="927"/>
      <c r="BB121" s="927"/>
      <c r="BC121" s="927"/>
      <c r="BD121" s="927"/>
      <c r="BE121" s="927"/>
      <c r="BF121" s="927"/>
      <c r="BG121" s="927"/>
      <c r="BH121" s="927"/>
      <c r="BI121" s="927"/>
      <c r="BJ121" s="927"/>
      <c r="BK121" s="927"/>
      <c r="BL121" s="927"/>
      <c r="BM121" s="927"/>
      <c r="BN121" s="927"/>
      <c r="BO121" s="927"/>
      <c r="BP121" s="928"/>
      <c r="BQ121" s="929">
        <v>55444</v>
      </c>
      <c r="BR121" s="930"/>
      <c r="BS121" s="930"/>
      <c r="BT121" s="930"/>
      <c r="BU121" s="930"/>
      <c r="BV121" s="930">
        <v>45372</v>
      </c>
      <c r="BW121" s="930"/>
      <c r="BX121" s="930"/>
      <c r="BY121" s="930"/>
      <c r="BZ121" s="930"/>
      <c r="CA121" s="930">
        <v>31009</v>
      </c>
      <c r="CB121" s="930"/>
      <c r="CC121" s="930"/>
      <c r="CD121" s="930"/>
      <c r="CE121" s="930"/>
      <c r="CF121" s="924">
        <v>0.8</v>
      </c>
      <c r="CG121" s="925"/>
      <c r="CH121" s="925"/>
      <c r="CI121" s="925"/>
      <c r="CJ121" s="925"/>
      <c r="CK121" s="1013"/>
      <c r="CL121" s="1014"/>
      <c r="CM121" s="1014"/>
      <c r="CN121" s="1014"/>
      <c r="CO121" s="1015"/>
      <c r="CP121" s="1023" t="s">
        <v>390</v>
      </c>
      <c r="CQ121" s="1024"/>
      <c r="CR121" s="1024"/>
      <c r="CS121" s="1024"/>
      <c r="CT121" s="1024"/>
      <c r="CU121" s="1024"/>
      <c r="CV121" s="1024"/>
      <c r="CW121" s="1024"/>
      <c r="CX121" s="1024"/>
      <c r="CY121" s="1024"/>
      <c r="CZ121" s="1024"/>
      <c r="DA121" s="1024"/>
      <c r="DB121" s="1024"/>
      <c r="DC121" s="1024"/>
      <c r="DD121" s="1024"/>
      <c r="DE121" s="1024"/>
      <c r="DF121" s="1025"/>
      <c r="DG121" s="929" t="s">
        <v>122</v>
      </c>
      <c r="DH121" s="930"/>
      <c r="DI121" s="930"/>
      <c r="DJ121" s="930"/>
      <c r="DK121" s="930"/>
      <c r="DL121" s="930" t="s">
        <v>122</v>
      </c>
      <c r="DM121" s="930"/>
      <c r="DN121" s="930"/>
      <c r="DO121" s="930"/>
      <c r="DP121" s="930"/>
      <c r="DQ121" s="930" t="s">
        <v>122</v>
      </c>
      <c r="DR121" s="930"/>
      <c r="DS121" s="930"/>
      <c r="DT121" s="930"/>
      <c r="DU121" s="930"/>
      <c r="DV121" s="931" t="s">
        <v>122</v>
      </c>
      <c r="DW121" s="931"/>
      <c r="DX121" s="931"/>
      <c r="DY121" s="931"/>
      <c r="DZ121" s="932"/>
    </row>
    <row r="122" spans="1:130" s="218" customFormat="1" ht="26.25" customHeight="1" x14ac:dyDescent="0.2">
      <c r="A122" s="1061"/>
      <c r="B122" s="953"/>
      <c r="C122" s="926" t="s">
        <v>429</v>
      </c>
      <c r="D122" s="927"/>
      <c r="E122" s="927"/>
      <c r="F122" s="927"/>
      <c r="G122" s="927"/>
      <c r="H122" s="927"/>
      <c r="I122" s="927"/>
      <c r="J122" s="927"/>
      <c r="K122" s="927"/>
      <c r="L122" s="927"/>
      <c r="M122" s="927"/>
      <c r="N122" s="927"/>
      <c r="O122" s="927"/>
      <c r="P122" s="927"/>
      <c r="Q122" s="927"/>
      <c r="R122" s="927"/>
      <c r="S122" s="927"/>
      <c r="T122" s="927"/>
      <c r="U122" s="927"/>
      <c r="V122" s="927"/>
      <c r="W122" s="927"/>
      <c r="X122" s="927"/>
      <c r="Y122" s="927"/>
      <c r="Z122" s="928"/>
      <c r="AA122" s="962" t="s">
        <v>122</v>
      </c>
      <c r="AB122" s="963"/>
      <c r="AC122" s="963"/>
      <c r="AD122" s="963"/>
      <c r="AE122" s="964"/>
      <c r="AF122" s="965" t="s">
        <v>122</v>
      </c>
      <c r="AG122" s="963"/>
      <c r="AH122" s="963"/>
      <c r="AI122" s="963"/>
      <c r="AJ122" s="964"/>
      <c r="AK122" s="965" t="s">
        <v>122</v>
      </c>
      <c r="AL122" s="963"/>
      <c r="AM122" s="963"/>
      <c r="AN122" s="963"/>
      <c r="AO122" s="964"/>
      <c r="AP122" s="966" t="s">
        <v>122</v>
      </c>
      <c r="AQ122" s="967"/>
      <c r="AR122" s="967"/>
      <c r="AS122" s="967"/>
      <c r="AT122" s="968"/>
      <c r="AU122" s="998"/>
      <c r="AV122" s="999"/>
      <c r="AW122" s="999"/>
      <c r="AX122" s="999"/>
      <c r="AY122" s="1000"/>
      <c r="AZ122" s="977" t="s">
        <v>448</v>
      </c>
      <c r="BA122" s="969"/>
      <c r="BB122" s="969"/>
      <c r="BC122" s="969"/>
      <c r="BD122" s="969"/>
      <c r="BE122" s="969"/>
      <c r="BF122" s="969"/>
      <c r="BG122" s="969"/>
      <c r="BH122" s="969"/>
      <c r="BI122" s="969"/>
      <c r="BJ122" s="969"/>
      <c r="BK122" s="969"/>
      <c r="BL122" s="969"/>
      <c r="BM122" s="969"/>
      <c r="BN122" s="969"/>
      <c r="BO122" s="969"/>
      <c r="BP122" s="970"/>
      <c r="BQ122" s="1003">
        <v>4566830</v>
      </c>
      <c r="BR122" s="1004"/>
      <c r="BS122" s="1004"/>
      <c r="BT122" s="1004"/>
      <c r="BU122" s="1004"/>
      <c r="BV122" s="1004">
        <v>5239935</v>
      </c>
      <c r="BW122" s="1004"/>
      <c r="BX122" s="1004"/>
      <c r="BY122" s="1004"/>
      <c r="BZ122" s="1004"/>
      <c r="CA122" s="1004">
        <v>5237479</v>
      </c>
      <c r="CB122" s="1004"/>
      <c r="CC122" s="1004"/>
      <c r="CD122" s="1004"/>
      <c r="CE122" s="1004"/>
      <c r="CF122" s="1021">
        <v>141.4</v>
      </c>
      <c r="CG122" s="1022"/>
      <c r="CH122" s="1022"/>
      <c r="CI122" s="1022"/>
      <c r="CJ122" s="1022"/>
      <c r="CK122" s="1013"/>
      <c r="CL122" s="1014"/>
      <c r="CM122" s="1014"/>
      <c r="CN122" s="1014"/>
      <c r="CO122" s="1015"/>
      <c r="CP122" s="1023" t="s">
        <v>391</v>
      </c>
      <c r="CQ122" s="1024"/>
      <c r="CR122" s="1024"/>
      <c r="CS122" s="1024"/>
      <c r="CT122" s="1024"/>
      <c r="CU122" s="1024"/>
      <c r="CV122" s="1024"/>
      <c r="CW122" s="1024"/>
      <c r="CX122" s="1024"/>
      <c r="CY122" s="1024"/>
      <c r="CZ122" s="1024"/>
      <c r="DA122" s="1024"/>
      <c r="DB122" s="1024"/>
      <c r="DC122" s="1024"/>
      <c r="DD122" s="1024"/>
      <c r="DE122" s="1024"/>
      <c r="DF122" s="1025"/>
      <c r="DG122" s="929" t="s">
        <v>122</v>
      </c>
      <c r="DH122" s="930"/>
      <c r="DI122" s="930"/>
      <c r="DJ122" s="930"/>
      <c r="DK122" s="930"/>
      <c r="DL122" s="930" t="s">
        <v>122</v>
      </c>
      <c r="DM122" s="930"/>
      <c r="DN122" s="930"/>
      <c r="DO122" s="930"/>
      <c r="DP122" s="930"/>
      <c r="DQ122" s="930" t="s">
        <v>122</v>
      </c>
      <c r="DR122" s="930"/>
      <c r="DS122" s="930"/>
      <c r="DT122" s="930"/>
      <c r="DU122" s="930"/>
      <c r="DV122" s="931" t="s">
        <v>122</v>
      </c>
      <c r="DW122" s="931"/>
      <c r="DX122" s="931"/>
      <c r="DY122" s="931"/>
      <c r="DZ122" s="932"/>
    </row>
    <row r="123" spans="1:130" s="218" customFormat="1" ht="26.25" customHeight="1" x14ac:dyDescent="0.2">
      <c r="A123" s="1061"/>
      <c r="B123" s="953"/>
      <c r="C123" s="926" t="s">
        <v>435</v>
      </c>
      <c r="D123" s="927"/>
      <c r="E123" s="927"/>
      <c r="F123" s="927"/>
      <c r="G123" s="927"/>
      <c r="H123" s="927"/>
      <c r="I123" s="927"/>
      <c r="J123" s="927"/>
      <c r="K123" s="927"/>
      <c r="L123" s="927"/>
      <c r="M123" s="927"/>
      <c r="N123" s="927"/>
      <c r="O123" s="927"/>
      <c r="P123" s="927"/>
      <c r="Q123" s="927"/>
      <c r="R123" s="927"/>
      <c r="S123" s="927"/>
      <c r="T123" s="927"/>
      <c r="U123" s="927"/>
      <c r="V123" s="927"/>
      <c r="W123" s="927"/>
      <c r="X123" s="927"/>
      <c r="Y123" s="927"/>
      <c r="Z123" s="928"/>
      <c r="AA123" s="962" t="s">
        <v>122</v>
      </c>
      <c r="AB123" s="963"/>
      <c r="AC123" s="963"/>
      <c r="AD123" s="963"/>
      <c r="AE123" s="964"/>
      <c r="AF123" s="965" t="s">
        <v>122</v>
      </c>
      <c r="AG123" s="963"/>
      <c r="AH123" s="963"/>
      <c r="AI123" s="963"/>
      <c r="AJ123" s="964"/>
      <c r="AK123" s="965" t="s">
        <v>122</v>
      </c>
      <c r="AL123" s="963"/>
      <c r="AM123" s="963"/>
      <c r="AN123" s="963"/>
      <c r="AO123" s="964"/>
      <c r="AP123" s="966" t="s">
        <v>122</v>
      </c>
      <c r="AQ123" s="967"/>
      <c r="AR123" s="967"/>
      <c r="AS123" s="967"/>
      <c r="AT123" s="968"/>
      <c r="AU123" s="1001"/>
      <c r="AV123" s="1002"/>
      <c r="AW123" s="1002"/>
      <c r="AX123" s="1002"/>
      <c r="AY123" s="1002"/>
      <c r="AZ123" s="239" t="s">
        <v>177</v>
      </c>
      <c r="BA123" s="239"/>
      <c r="BB123" s="239"/>
      <c r="BC123" s="239"/>
      <c r="BD123" s="239"/>
      <c r="BE123" s="239"/>
      <c r="BF123" s="239"/>
      <c r="BG123" s="239"/>
      <c r="BH123" s="239"/>
      <c r="BI123" s="239"/>
      <c r="BJ123" s="239"/>
      <c r="BK123" s="239"/>
      <c r="BL123" s="239"/>
      <c r="BM123" s="239"/>
      <c r="BN123" s="239"/>
      <c r="BO123" s="981" t="s">
        <v>449</v>
      </c>
      <c r="BP123" s="1009"/>
      <c r="BQ123" s="1067">
        <v>6916965</v>
      </c>
      <c r="BR123" s="1068"/>
      <c r="BS123" s="1068"/>
      <c r="BT123" s="1068"/>
      <c r="BU123" s="1068"/>
      <c r="BV123" s="1068">
        <v>7563273</v>
      </c>
      <c r="BW123" s="1068"/>
      <c r="BX123" s="1068"/>
      <c r="BY123" s="1068"/>
      <c r="BZ123" s="1068"/>
      <c r="CA123" s="1068">
        <v>7219684</v>
      </c>
      <c r="CB123" s="1068"/>
      <c r="CC123" s="1068"/>
      <c r="CD123" s="1068"/>
      <c r="CE123" s="1068"/>
      <c r="CF123" s="1005"/>
      <c r="CG123" s="1006"/>
      <c r="CH123" s="1006"/>
      <c r="CI123" s="1006"/>
      <c r="CJ123" s="1007"/>
      <c r="CK123" s="1013"/>
      <c r="CL123" s="1014"/>
      <c r="CM123" s="1014"/>
      <c r="CN123" s="1014"/>
      <c r="CO123" s="1015"/>
      <c r="CP123" s="1023" t="s">
        <v>389</v>
      </c>
      <c r="CQ123" s="1024"/>
      <c r="CR123" s="1024"/>
      <c r="CS123" s="1024"/>
      <c r="CT123" s="1024"/>
      <c r="CU123" s="1024"/>
      <c r="CV123" s="1024"/>
      <c r="CW123" s="1024"/>
      <c r="CX123" s="1024"/>
      <c r="CY123" s="1024"/>
      <c r="CZ123" s="1024"/>
      <c r="DA123" s="1024"/>
      <c r="DB123" s="1024"/>
      <c r="DC123" s="1024"/>
      <c r="DD123" s="1024"/>
      <c r="DE123" s="1024"/>
      <c r="DF123" s="1025"/>
      <c r="DG123" s="962" t="s">
        <v>122</v>
      </c>
      <c r="DH123" s="963"/>
      <c r="DI123" s="963"/>
      <c r="DJ123" s="963"/>
      <c r="DK123" s="964"/>
      <c r="DL123" s="965" t="s">
        <v>122</v>
      </c>
      <c r="DM123" s="963"/>
      <c r="DN123" s="963"/>
      <c r="DO123" s="963"/>
      <c r="DP123" s="964"/>
      <c r="DQ123" s="965" t="s">
        <v>122</v>
      </c>
      <c r="DR123" s="963"/>
      <c r="DS123" s="963"/>
      <c r="DT123" s="963"/>
      <c r="DU123" s="964"/>
      <c r="DV123" s="966" t="s">
        <v>122</v>
      </c>
      <c r="DW123" s="967"/>
      <c r="DX123" s="967"/>
      <c r="DY123" s="967"/>
      <c r="DZ123" s="968"/>
    </row>
    <row r="124" spans="1:130" s="218" customFormat="1" ht="26.25" customHeight="1" thickBot="1" x14ac:dyDescent="0.25">
      <c r="A124" s="1061"/>
      <c r="B124" s="953"/>
      <c r="C124" s="926" t="s">
        <v>438</v>
      </c>
      <c r="D124" s="927"/>
      <c r="E124" s="927"/>
      <c r="F124" s="927"/>
      <c r="G124" s="927"/>
      <c r="H124" s="927"/>
      <c r="I124" s="927"/>
      <c r="J124" s="927"/>
      <c r="K124" s="927"/>
      <c r="L124" s="927"/>
      <c r="M124" s="927"/>
      <c r="N124" s="927"/>
      <c r="O124" s="927"/>
      <c r="P124" s="927"/>
      <c r="Q124" s="927"/>
      <c r="R124" s="927"/>
      <c r="S124" s="927"/>
      <c r="T124" s="927"/>
      <c r="U124" s="927"/>
      <c r="V124" s="927"/>
      <c r="W124" s="927"/>
      <c r="X124" s="927"/>
      <c r="Y124" s="927"/>
      <c r="Z124" s="928"/>
      <c r="AA124" s="962" t="s">
        <v>122</v>
      </c>
      <c r="AB124" s="963"/>
      <c r="AC124" s="963"/>
      <c r="AD124" s="963"/>
      <c r="AE124" s="964"/>
      <c r="AF124" s="965" t="s">
        <v>122</v>
      </c>
      <c r="AG124" s="963"/>
      <c r="AH124" s="963"/>
      <c r="AI124" s="963"/>
      <c r="AJ124" s="964"/>
      <c r="AK124" s="965" t="s">
        <v>122</v>
      </c>
      <c r="AL124" s="963"/>
      <c r="AM124" s="963"/>
      <c r="AN124" s="963"/>
      <c r="AO124" s="964"/>
      <c r="AP124" s="966" t="s">
        <v>122</v>
      </c>
      <c r="AQ124" s="967"/>
      <c r="AR124" s="967"/>
      <c r="AS124" s="967"/>
      <c r="AT124" s="968"/>
      <c r="AU124" s="1063" t="s">
        <v>450</v>
      </c>
      <c r="AV124" s="1064"/>
      <c r="AW124" s="1064"/>
      <c r="AX124" s="1064"/>
      <c r="AY124" s="1064"/>
      <c r="AZ124" s="1064"/>
      <c r="BA124" s="1064"/>
      <c r="BB124" s="1064"/>
      <c r="BC124" s="1064"/>
      <c r="BD124" s="1064"/>
      <c r="BE124" s="1064"/>
      <c r="BF124" s="1064"/>
      <c r="BG124" s="1064"/>
      <c r="BH124" s="1064"/>
      <c r="BI124" s="1064"/>
      <c r="BJ124" s="1064"/>
      <c r="BK124" s="1064"/>
      <c r="BL124" s="1064"/>
      <c r="BM124" s="1064"/>
      <c r="BN124" s="1064"/>
      <c r="BO124" s="1064"/>
      <c r="BP124" s="1065"/>
      <c r="BQ124" s="1066" t="s">
        <v>122</v>
      </c>
      <c r="BR124" s="1031"/>
      <c r="BS124" s="1031"/>
      <c r="BT124" s="1031"/>
      <c r="BU124" s="1031"/>
      <c r="BV124" s="1031" t="s">
        <v>122</v>
      </c>
      <c r="BW124" s="1031"/>
      <c r="BX124" s="1031"/>
      <c r="BY124" s="1031"/>
      <c r="BZ124" s="1031"/>
      <c r="CA124" s="1031" t="s">
        <v>122</v>
      </c>
      <c r="CB124" s="1031"/>
      <c r="CC124" s="1031"/>
      <c r="CD124" s="1031"/>
      <c r="CE124" s="1031"/>
      <c r="CF124" s="1032"/>
      <c r="CG124" s="1033"/>
      <c r="CH124" s="1033"/>
      <c r="CI124" s="1033"/>
      <c r="CJ124" s="1034"/>
      <c r="CK124" s="1016"/>
      <c r="CL124" s="1016"/>
      <c r="CM124" s="1016"/>
      <c r="CN124" s="1016"/>
      <c r="CO124" s="1017"/>
      <c r="CP124" s="1023" t="s">
        <v>451</v>
      </c>
      <c r="CQ124" s="1024"/>
      <c r="CR124" s="1024"/>
      <c r="CS124" s="1024"/>
      <c r="CT124" s="1024"/>
      <c r="CU124" s="1024"/>
      <c r="CV124" s="1024"/>
      <c r="CW124" s="1024"/>
      <c r="CX124" s="1024"/>
      <c r="CY124" s="1024"/>
      <c r="CZ124" s="1024"/>
      <c r="DA124" s="1024"/>
      <c r="DB124" s="1024"/>
      <c r="DC124" s="1024"/>
      <c r="DD124" s="1024"/>
      <c r="DE124" s="1024"/>
      <c r="DF124" s="1025"/>
      <c r="DG124" s="1008">
        <v>384435</v>
      </c>
      <c r="DH124" s="990"/>
      <c r="DI124" s="990"/>
      <c r="DJ124" s="990"/>
      <c r="DK124" s="991"/>
      <c r="DL124" s="989" t="s">
        <v>122</v>
      </c>
      <c r="DM124" s="990"/>
      <c r="DN124" s="990"/>
      <c r="DO124" s="990"/>
      <c r="DP124" s="991"/>
      <c r="DQ124" s="989" t="s">
        <v>122</v>
      </c>
      <c r="DR124" s="990"/>
      <c r="DS124" s="990"/>
      <c r="DT124" s="990"/>
      <c r="DU124" s="991"/>
      <c r="DV124" s="992" t="s">
        <v>122</v>
      </c>
      <c r="DW124" s="993"/>
      <c r="DX124" s="993"/>
      <c r="DY124" s="993"/>
      <c r="DZ124" s="994"/>
    </row>
    <row r="125" spans="1:130" s="218" customFormat="1" ht="26.25" customHeight="1" x14ac:dyDescent="0.2">
      <c r="A125" s="1061"/>
      <c r="B125" s="953"/>
      <c r="C125" s="926" t="s">
        <v>440</v>
      </c>
      <c r="D125" s="927"/>
      <c r="E125" s="927"/>
      <c r="F125" s="927"/>
      <c r="G125" s="927"/>
      <c r="H125" s="927"/>
      <c r="I125" s="927"/>
      <c r="J125" s="927"/>
      <c r="K125" s="927"/>
      <c r="L125" s="927"/>
      <c r="M125" s="927"/>
      <c r="N125" s="927"/>
      <c r="O125" s="927"/>
      <c r="P125" s="927"/>
      <c r="Q125" s="927"/>
      <c r="R125" s="927"/>
      <c r="S125" s="927"/>
      <c r="T125" s="927"/>
      <c r="U125" s="927"/>
      <c r="V125" s="927"/>
      <c r="W125" s="927"/>
      <c r="X125" s="927"/>
      <c r="Y125" s="927"/>
      <c r="Z125" s="928"/>
      <c r="AA125" s="962" t="s">
        <v>122</v>
      </c>
      <c r="AB125" s="963"/>
      <c r="AC125" s="963"/>
      <c r="AD125" s="963"/>
      <c r="AE125" s="964"/>
      <c r="AF125" s="965" t="s">
        <v>122</v>
      </c>
      <c r="AG125" s="963"/>
      <c r="AH125" s="963"/>
      <c r="AI125" s="963"/>
      <c r="AJ125" s="964"/>
      <c r="AK125" s="965" t="s">
        <v>122</v>
      </c>
      <c r="AL125" s="963"/>
      <c r="AM125" s="963"/>
      <c r="AN125" s="963"/>
      <c r="AO125" s="964"/>
      <c r="AP125" s="966" t="s">
        <v>122</v>
      </c>
      <c r="AQ125" s="967"/>
      <c r="AR125" s="967"/>
      <c r="AS125" s="967"/>
      <c r="AT125" s="968"/>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6" t="s">
        <v>452</v>
      </c>
      <c r="CL125" s="1011"/>
      <c r="CM125" s="1011"/>
      <c r="CN125" s="1011"/>
      <c r="CO125" s="1012"/>
      <c r="CP125" s="933" t="s">
        <v>453</v>
      </c>
      <c r="CQ125" s="901"/>
      <c r="CR125" s="901"/>
      <c r="CS125" s="901"/>
      <c r="CT125" s="901"/>
      <c r="CU125" s="901"/>
      <c r="CV125" s="901"/>
      <c r="CW125" s="901"/>
      <c r="CX125" s="901"/>
      <c r="CY125" s="901"/>
      <c r="CZ125" s="901"/>
      <c r="DA125" s="901"/>
      <c r="DB125" s="901"/>
      <c r="DC125" s="901"/>
      <c r="DD125" s="901"/>
      <c r="DE125" s="901"/>
      <c r="DF125" s="902"/>
      <c r="DG125" s="934" t="s">
        <v>122</v>
      </c>
      <c r="DH125" s="935"/>
      <c r="DI125" s="935"/>
      <c r="DJ125" s="935"/>
      <c r="DK125" s="935"/>
      <c r="DL125" s="935" t="s">
        <v>122</v>
      </c>
      <c r="DM125" s="935"/>
      <c r="DN125" s="935"/>
      <c r="DO125" s="935"/>
      <c r="DP125" s="935"/>
      <c r="DQ125" s="935" t="s">
        <v>122</v>
      </c>
      <c r="DR125" s="935"/>
      <c r="DS125" s="935"/>
      <c r="DT125" s="935"/>
      <c r="DU125" s="935"/>
      <c r="DV125" s="936" t="s">
        <v>122</v>
      </c>
      <c r="DW125" s="936"/>
      <c r="DX125" s="936"/>
      <c r="DY125" s="936"/>
      <c r="DZ125" s="937"/>
    </row>
    <row r="126" spans="1:130" s="218" customFormat="1" ht="26.25" customHeight="1" thickBot="1" x14ac:dyDescent="0.25">
      <c r="A126" s="1061"/>
      <c r="B126" s="953"/>
      <c r="C126" s="926" t="s">
        <v>442</v>
      </c>
      <c r="D126" s="927"/>
      <c r="E126" s="927"/>
      <c r="F126" s="927"/>
      <c r="G126" s="927"/>
      <c r="H126" s="927"/>
      <c r="I126" s="927"/>
      <c r="J126" s="927"/>
      <c r="K126" s="927"/>
      <c r="L126" s="927"/>
      <c r="M126" s="927"/>
      <c r="N126" s="927"/>
      <c r="O126" s="927"/>
      <c r="P126" s="927"/>
      <c r="Q126" s="927"/>
      <c r="R126" s="927"/>
      <c r="S126" s="927"/>
      <c r="T126" s="927"/>
      <c r="U126" s="927"/>
      <c r="V126" s="927"/>
      <c r="W126" s="927"/>
      <c r="X126" s="927"/>
      <c r="Y126" s="927"/>
      <c r="Z126" s="928"/>
      <c r="AA126" s="962" t="s">
        <v>122</v>
      </c>
      <c r="AB126" s="963"/>
      <c r="AC126" s="963"/>
      <c r="AD126" s="963"/>
      <c r="AE126" s="964"/>
      <c r="AF126" s="965" t="s">
        <v>122</v>
      </c>
      <c r="AG126" s="963"/>
      <c r="AH126" s="963"/>
      <c r="AI126" s="963"/>
      <c r="AJ126" s="964"/>
      <c r="AK126" s="965" t="s">
        <v>122</v>
      </c>
      <c r="AL126" s="963"/>
      <c r="AM126" s="963"/>
      <c r="AN126" s="963"/>
      <c r="AO126" s="964"/>
      <c r="AP126" s="966" t="s">
        <v>122</v>
      </c>
      <c r="AQ126" s="967"/>
      <c r="AR126" s="967"/>
      <c r="AS126" s="967"/>
      <c r="AT126" s="968"/>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7"/>
      <c r="CL126" s="1014"/>
      <c r="CM126" s="1014"/>
      <c r="CN126" s="1014"/>
      <c r="CO126" s="1015"/>
      <c r="CP126" s="926" t="s">
        <v>454</v>
      </c>
      <c r="CQ126" s="927"/>
      <c r="CR126" s="927"/>
      <c r="CS126" s="927"/>
      <c r="CT126" s="927"/>
      <c r="CU126" s="927"/>
      <c r="CV126" s="927"/>
      <c r="CW126" s="927"/>
      <c r="CX126" s="927"/>
      <c r="CY126" s="927"/>
      <c r="CZ126" s="927"/>
      <c r="DA126" s="927"/>
      <c r="DB126" s="927"/>
      <c r="DC126" s="927"/>
      <c r="DD126" s="927"/>
      <c r="DE126" s="927"/>
      <c r="DF126" s="928"/>
      <c r="DG126" s="929" t="s">
        <v>122</v>
      </c>
      <c r="DH126" s="930"/>
      <c r="DI126" s="930"/>
      <c r="DJ126" s="930"/>
      <c r="DK126" s="930"/>
      <c r="DL126" s="930" t="s">
        <v>122</v>
      </c>
      <c r="DM126" s="930"/>
      <c r="DN126" s="930"/>
      <c r="DO126" s="930"/>
      <c r="DP126" s="930"/>
      <c r="DQ126" s="930" t="s">
        <v>122</v>
      </c>
      <c r="DR126" s="930"/>
      <c r="DS126" s="930"/>
      <c r="DT126" s="930"/>
      <c r="DU126" s="930"/>
      <c r="DV126" s="931" t="s">
        <v>122</v>
      </c>
      <c r="DW126" s="931"/>
      <c r="DX126" s="931"/>
      <c r="DY126" s="931"/>
      <c r="DZ126" s="932"/>
    </row>
    <row r="127" spans="1:130" s="218" customFormat="1" ht="26.25" customHeight="1" x14ac:dyDescent="0.2">
      <c r="A127" s="1062"/>
      <c r="B127" s="955"/>
      <c r="C127" s="977" t="s">
        <v>455</v>
      </c>
      <c r="D127" s="969"/>
      <c r="E127" s="969"/>
      <c r="F127" s="969"/>
      <c r="G127" s="969"/>
      <c r="H127" s="969"/>
      <c r="I127" s="969"/>
      <c r="J127" s="969"/>
      <c r="K127" s="969"/>
      <c r="L127" s="969"/>
      <c r="M127" s="969"/>
      <c r="N127" s="969"/>
      <c r="O127" s="969"/>
      <c r="P127" s="969"/>
      <c r="Q127" s="969"/>
      <c r="R127" s="969"/>
      <c r="S127" s="969"/>
      <c r="T127" s="969"/>
      <c r="U127" s="969"/>
      <c r="V127" s="969"/>
      <c r="W127" s="969"/>
      <c r="X127" s="969"/>
      <c r="Y127" s="969"/>
      <c r="Z127" s="970"/>
      <c r="AA127" s="962" t="s">
        <v>122</v>
      </c>
      <c r="AB127" s="963"/>
      <c r="AC127" s="963"/>
      <c r="AD127" s="963"/>
      <c r="AE127" s="964"/>
      <c r="AF127" s="965" t="s">
        <v>122</v>
      </c>
      <c r="AG127" s="963"/>
      <c r="AH127" s="963"/>
      <c r="AI127" s="963"/>
      <c r="AJ127" s="964"/>
      <c r="AK127" s="965" t="s">
        <v>122</v>
      </c>
      <c r="AL127" s="963"/>
      <c r="AM127" s="963"/>
      <c r="AN127" s="963"/>
      <c r="AO127" s="964"/>
      <c r="AP127" s="966" t="s">
        <v>122</v>
      </c>
      <c r="AQ127" s="967"/>
      <c r="AR127" s="967"/>
      <c r="AS127" s="967"/>
      <c r="AT127" s="968"/>
      <c r="AU127" s="220"/>
      <c r="AV127" s="220"/>
      <c r="AW127" s="220"/>
      <c r="AX127" s="1035" t="s">
        <v>456</v>
      </c>
      <c r="AY127" s="1036"/>
      <c r="AZ127" s="1036"/>
      <c r="BA127" s="1036"/>
      <c r="BB127" s="1036"/>
      <c r="BC127" s="1036"/>
      <c r="BD127" s="1036"/>
      <c r="BE127" s="1037"/>
      <c r="BF127" s="1038" t="s">
        <v>457</v>
      </c>
      <c r="BG127" s="1036"/>
      <c r="BH127" s="1036"/>
      <c r="BI127" s="1036"/>
      <c r="BJ127" s="1036"/>
      <c r="BK127" s="1036"/>
      <c r="BL127" s="1037"/>
      <c r="BM127" s="1038" t="s">
        <v>458</v>
      </c>
      <c r="BN127" s="1036"/>
      <c r="BO127" s="1036"/>
      <c r="BP127" s="1036"/>
      <c r="BQ127" s="1036"/>
      <c r="BR127" s="1036"/>
      <c r="BS127" s="1037"/>
      <c r="BT127" s="1038" t="s">
        <v>459</v>
      </c>
      <c r="BU127" s="1036"/>
      <c r="BV127" s="1036"/>
      <c r="BW127" s="1036"/>
      <c r="BX127" s="1036"/>
      <c r="BY127" s="1036"/>
      <c r="BZ127" s="1059"/>
      <c r="CA127" s="220"/>
      <c r="CB127" s="220"/>
      <c r="CC127" s="220"/>
      <c r="CD127" s="243"/>
      <c r="CE127" s="243"/>
      <c r="CF127" s="243"/>
      <c r="CG127" s="220"/>
      <c r="CH127" s="220"/>
      <c r="CI127" s="220"/>
      <c r="CJ127" s="242"/>
      <c r="CK127" s="1027"/>
      <c r="CL127" s="1014"/>
      <c r="CM127" s="1014"/>
      <c r="CN127" s="1014"/>
      <c r="CO127" s="1015"/>
      <c r="CP127" s="926" t="s">
        <v>460</v>
      </c>
      <c r="CQ127" s="927"/>
      <c r="CR127" s="927"/>
      <c r="CS127" s="927"/>
      <c r="CT127" s="927"/>
      <c r="CU127" s="927"/>
      <c r="CV127" s="927"/>
      <c r="CW127" s="927"/>
      <c r="CX127" s="927"/>
      <c r="CY127" s="927"/>
      <c r="CZ127" s="927"/>
      <c r="DA127" s="927"/>
      <c r="DB127" s="927"/>
      <c r="DC127" s="927"/>
      <c r="DD127" s="927"/>
      <c r="DE127" s="927"/>
      <c r="DF127" s="928"/>
      <c r="DG127" s="929" t="s">
        <v>122</v>
      </c>
      <c r="DH127" s="930"/>
      <c r="DI127" s="930"/>
      <c r="DJ127" s="930"/>
      <c r="DK127" s="930"/>
      <c r="DL127" s="930" t="s">
        <v>122</v>
      </c>
      <c r="DM127" s="930"/>
      <c r="DN127" s="930"/>
      <c r="DO127" s="930"/>
      <c r="DP127" s="930"/>
      <c r="DQ127" s="930" t="s">
        <v>122</v>
      </c>
      <c r="DR127" s="930"/>
      <c r="DS127" s="930"/>
      <c r="DT127" s="930"/>
      <c r="DU127" s="930"/>
      <c r="DV127" s="931" t="s">
        <v>122</v>
      </c>
      <c r="DW127" s="931"/>
      <c r="DX127" s="931"/>
      <c r="DY127" s="931"/>
      <c r="DZ127" s="932"/>
    </row>
    <row r="128" spans="1:130" s="218" customFormat="1" ht="26.25" customHeight="1" thickBot="1" x14ac:dyDescent="0.25">
      <c r="A128" s="1045" t="s">
        <v>461</v>
      </c>
      <c r="B128" s="1046"/>
      <c r="C128" s="1046"/>
      <c r="D128" s="1046"/>
      <c r="E128" s="1046"/>
      <c r="F128" s="1046"/>
      <c r="G128" s="1046"/>
      <c r="H128" s="1046"/>
      <c r="I128" s="1046"/>
      <c r="J128" s="1046"/>
      <c r="K128" s="1046"/>
      <c r="L128" s="1046"/>
      <c r="M128" s="1046"/>
      <c r="N128" s="1046"/>
      <c r="O128" s="1046"/>
      <c r="P128" s="1046"/>
      <c r="Q128" s="1046"/>
      <c r="R128" s="1046"/>
      <c r="S128" s="1046"/>
      <c r="T128" s="1046"/>
      <c r="U128" s="1046"/>
      <c r="V128" s="1046"/>
      <c r="W128" s="1047" t="s">
        <v>462</v>
      </c>
      <c r="X128" s="1047"/>
      <c r="Y128" s="1047"/>
      <c r="Z128" s="1048"/>
      <c r="AA128" s="1049">
        <v>14888</v>
      </c>
      <c r="AB128" s="1050"/>
      <c r="AC128" s="1050"/>
      <c r="AD128" s="1050"/>
      <c r="AE128" s="1051"/>
      <c r="AF128" s="1052">
        <v>14861</v>
      </c>
      <c r="AG128" s="1050"/>
      <c r="AH128" s="1050"/>
      <c r="AI128" s="1050"/>
      <c r="AJ128" s="1051"/>
      <c r="AK128" s="1052">
        <v>1042</v>
      </c>
      <c r="AL128" s="1050"/>
      <c r="AM128" s="1050"/>
      <c r="AN128" s="1050"/>
      <c r="AO128" s="1051"/>
      <c r="AP128" s="1053"/>
      <c r="AQ128" s="1054"/>
      <c r="AR128" s="1054"/>
      <c r="AS128" s="1054"/>
      <c r="AT128" s="1055"/>
      <c r="AU128" s="220"/>
      <c r="AV128" s="220"/>
      <c r="AW128" s="220"/>
      <c r="AX128" s="900" t="s">
        <v>463</v>
      </c>
      <c r="AY128" s="901"/>
      <c r="AZ128" s="901"/>
      <c r="BA128" s="901"/>
      <c r="BB128" s="901"/>
      <c r="BC128" s="901"/>
      <c r="BD128" s="901"/>
      <c r="BE128" s="902"/>
      <c r="BF128" s="1056" t="s">
        <v>122</v>
      </c>
      <c r="BG128" s="1057"/>
      <c r="BH128" s="1057"/>
      <c r="BI128" s="1057"/>
      <c r="BJ128" s="1057"/>
      <c r="BK128" s="1057"/>
      <c r="BL128" s="1058"/>
      <c r="BM128" s="1056">
        <v>15</v>
      </c>
      <c r="BN128" s="1057"/>
      <c r="BO128" s="1057"/>
      <c r="BP128" s="1057"/>
      <c r="BQ128" s="1057"/>
      <c r="BR128" s="1057"/>
      <c r="BS128" s="1058"/>
      <c r="BT128" s="1056">
        <v>20</v>
      </c>
      <c r="BU128" s="1057"/>
      <c r="BV128" s="1057"/>
      <c r="BW128" s="1057"/>
      <c r="BX128" s="1057"/>
      <c r="BY128" s="1057"/>
      <c r="BZ128" s="1080"/>
      <c r="CA128" s="243"/>
      <c r="CB128" s="243"/>
      <c r="CC128" s="243"/>
      <c r="CD128" s="243"/>
      <c r="CE128" s="243"/>
      <c r="CF128" s="243"/>
      <c r="CG128" s="220"/>
      <c r="CH128" s="220"/>
      <c r="CI128" s="220"/>
      <c r="CJ128" s="242"/>
      <c r="CK128" s="1028"/>
      <c r="CL128" s="1029"/>
      <c r="CM128" s="1029"/>
      <c r="CN128" s="1029"/>
      <c r="CO128" s="1030"/>
      <c r="CP128" s="1039" t="s">
        <v>464</v>
      </c>
      <c r="CQ128" s="726"/>
      <c r="CR128" s="726"/>
      <c r="CS128" s="726"/>
      <c r="CT128" s="726"/>
      <c r="CU128" s="726"/>
      <c r="CV128" s="726"/>
      <c r="CW128" s="726"/>
      <c r="CX128" s="726"/>
      <c r="CY128" s="726"/>
      <c r="CZ128" s="726"/>
      <c r="DA128" s="726"/>
      <c r="DB128" s="726"/>
      <c r="DC128" s="726"/>
      <c r="DD128" s="726"/>
      <c r="DE128" s="726"/>
      <c r="DF128" s="1040"/>
      <c r="DG128" s="1041" t="s">
        <v>122</v>
      </c>
      <c r="DH128" s="1042"/>
      <c r="DI128" s="1042"/>
      <c r="DJ128" s="1042"/>
      <c r="DK128" s="1042"/>
      <c r="DL128" s="1042" t="s">
        <v>122</v>
      </c>
      <c r="DM128" s="1042"/>
      <c r="DN128" s="1042"/>
      <c r="DO128" s="1042"/>
      <c r="DP128" s="1042"/>
      <c r="DQ128" s="1042" t="s">
        <v>122</v>
      </c>
      <c r="DR128" s="1042"/>
      <c r="DS128" s="1042"/>
      <c r="DT128" s="1042"/>
      <c r="DU128" s="1042"/>
      <c r="DV128" s="1043" t="s">
        <v>122</v>
      </c>
      <c r="DW128" s="1043"/>
      <c r="DX128" s="1043"/>
      <c r="DY128" s="1043"/>
      <c r="DZ128" s="1044"/>
    </row>
    <row r="129" spans="1:131" s="218" customFormat="1" ht="26.25" customHeight="1" x14ac:dyDescent="0.2">
      <c r="A129" s="938" t="s">
        <v>102</v>
      </c>
      <c r="B129" s="939"/>
      <c r="C129" s="939"/>
      <c r="D129" s="939"/>
      <c r="E129" s="939"/>
      <c r="F129" s="939"/>
      <c r="G129" s="939"/>
      <c r="H129" s="939"/>
      <c r="I129" s="939"/>
      <c r="J129" s="939"/>
      <c r="K129" s="939"/>
      <c r="L129" s="939"/>
      <c r="M129" s="939"/>
      <c r="N129" s="939"/>
      <c r="O129" s="939"/>
      <c r="P129" s="939"/>
      <c r="Q129" s="939"/>
      <c r="R129" s="939"/>
      <c r="S129" s="939"/>
      <c r="T129" s="939"/>
      <c r="U129" s="939"/>
      <c r="V129" s="939"/>
      <c r="W129" s="1074" t="s">
        <v>465</v>
      </c>
      <c r="X129" s="1075"/>
      <c r="Y129" s="1075"/>
      <c r="Z129" s="1076"/>
      <c r="AA129" s="962">
        <v>3994148</v>
      </c>
      <c r="AB129" s="963"/>
      <c r="AC129" s="963"/>
      <c r="AD129" s="963"/>
      <c r="AE129" s="964"/>
      <c r="AF129" s="965">
        <v>4012254</v>
      </c>
      <c r="AG129" s="963"/>
      <c r="AH129" s="963"/>
      <c r="AI129" s="963"/>
      <c r="AJ129" s="964"/>
      <c r="AK129" s="965">
        <v>4145653</v>
      </c>
      <c r="AL129" s="963"/>
      <c r="AM129" s="963"/>
      <c r="AN129" s="963"/>
      <c r="AO129" s="964"/>
      <c r="AP129" s="1077"/>
      <c r="AQ129" s="1078"/>
      <c r="AR129" s="1078"/>
      <c r="AS129" s="1078"/>
      <c r="AT129" s="1079"/>
      <c r="AU129" s="221"/>
      <c r="AV129" s="221"/>
      <c r="AW129" s="221"/>
      <c r="AX129" s="1069" t="s">
        <v>466</v>
      </c>
      <c r="AY129" s="927"/>
      <c r="AZ129" s="927"/>
      <c r="BA129" s="927"/>
      <c r="BB129" s="927"/>
      <c r="BC129" s="927"/>
      <c r="BD129" s="927"/>
      <c r="BE129" s="928"/>
      <c r="BF129" s="1070" t="s">
        <v>122</v>
      </c>
      <c r="BG129" s="1071"/>
      <c r="BH129" s="1071"/>
      <c r="BI129" s="1071"/>
      <c r="BJ129" s="1071"/>
      <c r="BK129" s="1071"/>
      <c r="BL129" s="1072"/>
      <c r="BM129" s="1070">
        <v>20</v>
      </c>
      <c r="BN129" s="1071"/>
      <c r="BO129" s="1071"/>
      <c r="BP129" s="1071"/>
      <c r="BQ129" s="1071"/>
      <c r="BR129" s="1071"/>
      <c r="BS129" s="1072"/>
      <c r="BT129" s="1070">
        <v>30</v>
      </c>
      <c r="BU129" s="1071"/>
      <c r="BV129" s="1071"/>
      <c r="BW129" s="1071"/>
      <c r="BX129" s="1071"/>
      <c r="BY129" s="1071"/>
      <c r="BZ129" s="10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8" t="s">
        <v>467</v>
      </c>
      <c r="B130" s="939"/>
      <c r="C130" s="939"/>
      <c r="D130" s="939"/>
      <c r="E130" s="939"/>
      <c r="F130" s="939"/>
      <c r="G130" s="939"/>
      <c r="H130" s="939"/>
      <c r="I130" s="939"/>
      <c r="J130" s="939"/>
      <c r="K130" s="939"/>
      <c r="L130" s="939"/>
      <c r="M130" s="939"/>
      <c r="N130" s="939"/>
      <c r="O130" s="939"/>
      <c r="P130" s="939"/>
      <c r="Q130" s="939"/>
      <c r="R130" s="939"/>
      <c r="S130" s="939"/>
      <c r="T130" s="939"/>
      <c r="U130" s="939"/>
      <c r="V130" s="939"/>
      <c r="W130" s="1074" t="s">
        <v>468</v>
      </c>
      <c r="X130" s="1075"/>
      <c r="Y130" s="1075"/>
      <c r="Z130" s="1076"/>
      <c r="AA130" s="962">
        <v>519287</v>
      </c>
      <c r="AB130" s="963"/>
      <c r="AC130" s="963"/>
      <c r="AD130" s="963"/>
      <c r="AE130" s="964"/>
      <c r="AF130" s="965">
        <v>506146</v>
      </c>
      <c r="AG130" s="963"/>
      <c r="AH130" s="963"/>
      <c r="AI130" s="963"/>
      <c r="AJ130" s="964"/>
      <c r="AK130" s="965">
        <v>441602</v>
      </c>
      <c r="AL130" s="963"/>
      <c r="AM130" s="963"/>
      <c r="AN130" s="963"/>
      <c r="AO130" s="964"/>
      <c r="AP130" s="1077"/>
      <c r="AQ130" s="1078"/>
      <c r="AR130" s="1078"/>
      <c r="AS130" s="1078"/>
      <c r="AT130" s="1079"/>
      <c r="AU130" s="221"/>
      <c r="AV130" s="221"/>
      <c r="AW130" s="221"/>
      <c r="AX130" s="1069" t="s">
        <v>469</v>
      </c>
      <c r="AY130" s="927"/>
      <c r="AZ130" s="927"/>
      <c r="BA130" s="927"/>
      <c r="BB130" s="927"/>
      <c r="BC130" s="927"/>
      <c r="BD130" s="927"/>
      <c r="BE130" s="928"/>
      <c r="BF130" s="1105">
        <v>2.4</v>
      </c>
      <c r="BG130" s="1106"/>
      <c r="BH130" s="1106"/>
      <c r="BI130" s="1106"/>
      <c r="BJ130" s="1106"/>
      <c r="BK130" s="1106"/>
      <c r="BL130" s="1107"/>
      <c r="BM130" s="1105">
        <v>25</v>
      </c>
      <c r="BN130" s="1106"/>
      <c r="BO130" s="1106"/>
      <c r="BP130" s="1106"/>
      <c r="BQ130" s="1106"/>
      <c r="BR130" s="1106"/>
      <c r="BS130" s="1107"/>
      <c r="BT130" s="1105">
        <v>35</v>
      </c>
      <c r="BU130" s="1106"/>
      <c r="BV130" s="1106"/>
      <c r="BW130" s="1106"/>
      <c r="BX130" s="1106"/>
      <c r="BY130" s="1106"/>
      <c r="BZ130" s="1108"/>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470</v>
      </c>
      <c r="X131" s="1112"/>
      <c r="Y131" s="1112"/>
      <c r="Z131" s="1113"/>
      <c r="AA131" s="1008">
        <v>3474861</v>
      </c>
      <c r="AB131" s="990"/>
      <c r="AC131" s="990"/>
      <c r="AD131" s="990"/>
      <c r="AE131" s="991"/>
      <c r="AF131" s="989">
        <v>3506108</v>
      </c>
      <c r="AG131" s="990"/>
      <c r="AH131" s="990"/>
      <c r="AI131" s="990"/>
      <c r="AJ131" s="991"/>
      <c r="AK131" s="989">
        <v>3704051</v>
      </c>
      <c r="AL131" s="990"/>
      <c r="AM131" s="990"/>
      <c r="AN131" s="990"/>
      <c r="AO131" s="991"/>
      <c r="AP131" s="1114"/>
      <c r="AQ131" s="1115"/>
      <c r="AR131" s="1115"/>
      <c r="AS131" s="1115"/>
      <c r="AT131" s="1116"/>
      <c r="AU131" s="221"/>
      <c r="AV131" s="221"/>
      <c r="AW131" s="221"/>
      <c r="AX131" s="1087" t="s">
        <v>471</v>
      </c>
      <c r="AY131" s="726"/>
      <c r="AZ131" s="726"/>
      <c r="BA131" s="726"/>
      <c r="BB131" s="726"/>
      <c r="BC131" s="726"/>
      <c r="BD131" s="726"/>
      <c r="BE131" s="1040"/>
      <c r="BF131" s="1088" t="s">
        <v>122</v>
      </c>
      <c r="BG131" s="1089"/>
      <c r="BH131" s="1089"/>
      <c r="BI131" s="1089"/>
      <c r="BJ131" s="1089"/>
      <c r="BK131" s="1089"/>
      <c r="BL131" s="1090"/>
      <c r="BM131" s="1088">
        <v>350</v>
      </c>
      <c r="BN131" s="1089"/>
      <c r="BO131" s="1089"/>
      <c r="BP131" s="1089"/>
      <c r="BQ131" s="1089"/>
      <c r="BR131" s="1089"/>
      <c r="BS131" s="1090"/>
      <c r="BT131" s="1091"/>
      <c r="BU131" s="1092"/>
      <c r="BV131" s="1092"/>
      <c r="BW131" s="1092"/>
      <c r="BX131" s="1092"/>
      <c r="BY131" s="1092"/>
      <c r="BZ131" s="1093"/>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4" t="s">
        <v>472</v>
      </c>
      <c r="B132" s="1095"/>
      <c r="C132" s="1095"/>
      <c r="D132" s="1095"/>
      <c r="E132" s="1095"/>
      <c r="F132" s="1095"/>
      <c r="G132" s="1095"/>
      <c r="H132" s="1095"/>
      <c r="I132" s="1095"/>
      <c r="J132" s="1095"/>
      <c r="K132" s="1095"/>
      <c r="L132" s="1095"/>
      <c r="M132" s="1095"/>
      <c r="N132" s="1095"/>
      <c r="O132" s="1095"/>
      <c r="P132" s="1095"/>
      <c r="Q132" s="1095"/>
      <c r="R132" s="1095"/>
      <c r="S132" s="1095"/>
      <c r="T132" s="1095"/>
      <c r="U132" s="1095"/>
      <c r="V132" s="1098" t="s">
        <v>473</v>
      </c>
      <c r="W132" s="1098"/>
      <c r="X132" s="1098"/>
      <c r="Y132" s="1098"/>
      <c r="Z132" s="1099"/>
      <c r="AA132" s="1100">
        <v>1.4814981089999999</v>
      </c>
      <c r="AB132" s="1101"/>
      <c r="AC132" s="1101"/>
      <c r="AD132" s="1101"/>
      <c r="AE132" s="1102"/>
      <c r="AF132" s="1103">
        <v>1.8233608320000001</v>
      </c>
      <c r="AG132" s="1101"/>
      <c r="AH132" s="1101"/>
      <c r="AI132" s="1101"/>
      <c r="AJ132" s="1102"/>
      <c r="AK132" s="1103">
        <v>3.9321542819999999</v>
      </c>
      <c r="AL132" s="1101"/>
      <c r="AM132" s="1101"/>
      <c r="AN132" s="1101"/>
      <c r="AO132" s="1102"/>
      <c r="AP132" s="1005"/>
      <c r="AQ132" s="1006"/>
      <c r="AR132" s="1006"/>
      <c r="AS132" s="1006"/>
      <c r="AT132" s="1104"/>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6"/>
      <c r="B133" s="1097"/>
      <c r="C133" s="1097"/>
      <c r="D133" s="1097"/>
      <c r="E133" s="1097"/>
      <c r="F133" s="1097"/>
      <c r="G133" s="1097"/>
      <c r="H133" s="1097"/>
      <c r="I133" s="1097"/>
      <c r="J133" s="1097"/>
      <c r="K133" s="1097"/>
      <c r="L133" s="1097"/>
      <c r="M133" s="1097"/>
      <c r="N133" s="1097"/>
      <c r="O133" s="1097"/>
      <c r="P133" s="1097"/>
      <c r="Q133" s="1097"/>
      <c r="R133" s="1097"/>
      <c r="S133" s="1097"/>
      <c r="T133" s="1097"/>
      <c r="U133" s="1097"/>
      <c r="V133" s="1081" t="s">
        <v>474</v>
      </c>
      <c r="W133" s="1081"/>
      <c r="X133" s="1081"/>
      <c r="Y133" s="1081"/>
      <c r="Z133" s="1082"/>
      <c r="AA133" s="1083">
        <v>0.7</v>
      </c>
      <c r="AB133" s="1084"/>
      <c r="AC133" s="1084"/>
      <c r="AD133" s="1084"/>
      <c r="AE133" s="1085"/>
      <c r="AF133" s="1083">
        <v>1</v>
      </c>
      <c r="AG133" s="1084"/>
      <c r="AH133" s="1084"/>
      <c r="AI133" s="1084"/>
      <c r="AJ133" s="1085"/>
      <c r="AK133" s="1083">
        <v>2.4</v>
      </c>
      <c r="AL133" s="1084"/>
      <c r="AM133" s="1084"/>
      <c r="AN133" s="1084"/>
      <c r="AO133" s="1085"/>
      <c r="AP133" s="1032"/>
      <c r="AQ133" s="1033"/>
      <c r="AR133" s="1033"/>
      <c r="AS133" s="1033"/>
      <c r="AT133" s="1086"/>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DLiGWxSWY7xB54TtEfp5iSS+qwwOOcEtga2YsommDETxFPw6BCF3SxpyGv4ECV70o8Rks39ybx/rgJGFw4CqQ==" saltValue="QT7CVSDDgh9ifMCF3jEC9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0JDFPb+NkroKM9qhR0HvYINnWTXz1UqBFMf08k7AP+gCQZPnfLhhB3uBMcfDm0Z/sttV3hZPGJMDM+77UaUxww==" saltValue="bhLHZeHlXf8jHOEw0GzC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4J9x7cMaumJvoFGmYxoerWUJBLMMm7R7tOVY2+pe/mTA8v1GzfoDfgdH2nFTNg6pra4hPEz8m6yDSo7XoOG8w==" saltValue="XQWsaw0oywK5yvjf5NYd9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0" t="s">
        <v>483</v>
      </c>
      <c r="AL9" s="1121"/>
      <c r="AM9" s="1121"/>
      <c r="AN9" s="1122"/>
      <c r="AO9" s="269">
        <v>1366349</v>
      </c>
      <c r="AP9" s="269">
        <v>239710</v>
      </c>
      <c r="AQ9" s="270">
        <v>154424</v>
      </c>
      <c r="AR9" s="271">
        <v>55.2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0" t="s">
        <v>484</v>
      </c>
      <c r="AL10" s="1121"/>
      <c r="AM10" s="1121"/>
      <c r="AN10" s="1122"/>
      <c r="AO10" s="272">
        <v>7906</v>
      </c>
      <c r="AP10" s="272">
        <v>1387</v>
      </c>
      <c r="AQ10" s="273">
        <v>18194</v>
      </c>
      <c r="AR10" s="274">
        <v>-92.4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0" t="s">
        <v>485</v>
      </c>
      <c r="AL11" s="1121"/>
      <c r="AM11" s="1121"/>
      <c r="AN11" s="1122"/>
      <c r="AO11" s="272" t="s">
        <v>486</v>
      </c>
      <c r="AP11" s="272" t="s">
        <v>486</v>
      </c>
      <c r="AQ11" s="273">
        <v>1285</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0" t="s">
        <v>487</v>
      </c>
      <c r="AL12" s="1121"/>
      <c r="AM12" s="1121"/>
      <c r="AN12" s="1122"/>
      <c r="AO12" s="272" t="s">
        <v>486</v>
      </c>
      <c r="AP12" s="272" t="s">
        <v>486</v>
      </c>
      <c r="AQ12" s="273" t="s">
        <v>486</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0" t="s">
        <v>488</v>
      </c>
      <c r="AL13" s="1121"/>
      <c r="AM13" s="1121"/>
      <c r="AN13" s="1122"/>
      <c r="AO13" s="272">
        <v>45440</v>
      </c>
      <c r="AP13" s="272">
        <v>7972</v>
      </c>
      <c r="AQ13" s="273">
        <v>5735</v>
      </c>
      <c r="AR13" s="274">
        <v>39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0" t="s">
        <v>489</v>
      </c>
      <c r="AL14" s="1121"/>
      <c r="AM14" s="1121"/>
      <c r="AN14" s="1122"/>
      <c r="AO14" s="272">
        <v>22193</v>
      </c>
      <c r="AP14" s="272">
        <v>3894</v>
      </c>
      <c r="AQ14" s="273">
        <v>2950</v>
      </c>
      <c r="AR14" s="274">
        <v>32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3" t="s">
        <v>490</v>
      </c>
      <c r="AL15" s="1124"/>
      <c r="AM15" s="1124"/>
      <c r="AN15" s="1125"/>
      <c r="AO15" s="272">
        <v>-84536</v>
      </c>
      <c r="AP15" s="272">
        <v>-14831</v>
      </c>
      <c r="AQ15" s="273">
        <v>-9110</v>
      </c>
      <c r="AR15" s="274">
        <v>62.8</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3" t="s">
        <v>177</v>
      </c>
      <c r="AL16" s="1124"/>
      <c r="AM16" s="1124"/>
      <c r="AN16" s="1125"/>
      <c r="AO16" s="272">
        <v>1357352</v>
      </c>
      <c r="AP16" s="272">
        <v>238132</v>
      </c>
      <c r="AQ16" s="273">
        <v>173477</v>
      </c>
      <c r="AR16" s="274">
        <v>37.299999999999997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6" t="s">
        <v>495</v>
      </c>
      <c r="AL21" s="1127"/>
      <c r="AM21" s="1127"/>
      <c r="AN21" s="1128"/>
      <c r="AO21" s="285">
        <v>24.04</v>
      </c>
      <c r="AP21" s="286">
        <v>14.28</v>
      </c>
      <c r="AQ21" s="287">
        <v>9.76</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6" t="s">
        <v>496</v>
      </c>
      <c r="AL22" s="1127"/>
      <c r="AM22" s="1127"/>
      <c r="AN22" s="1128"/>
      <c r="AO22" s="290">
        <v>93.7</v>
      </c>
      <c r="AP22" s="291">
        <v>96</v>
      </c>
      <c r="AQ22" s="292">
        <v>-2.2999999999999998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7" t="s">
        <v>497</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4" t="s">
        <v>500</v>
      </c>
      <c r="AL32" s="1135"/>
      <c r="AM32" s="1135"/>
      <c r="AN32" s="1136"/>
      <c r="AO32" s="300">
        <v>540765</v>
      </c>
      <c r="AP32" s="300">
        <v>94871</v>
      </c>
      <c r="AQ32" s="301">
        <v>83140</v>
      </c>
      <c r="AR32" s="302">
        <v>14.1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4" t="s">
        <v>501</v>
      </c>
      <c r="AL33" s="1135"/>
      <c r="AM33" s="1135"/>
      <c r="AN33" s="1136"/>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4" t="s">
        <v>502</v>
      </c>
      <c r="AL34" s="1135"/>
      <c r="AM34" s="1135"/>
      <c r="AN34" s="1136"/>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4" t="s">
        <v>503</v>
      </c>
      <c r="AL35" s="1135"/>
      <c r="AM35" s="1135"/>
      <c r="AN35" s="1136"/>
      <c r="AO35" s="300">
        <v>47528</v>
      </c>
      <c r="AP35" s="300">
        <v>8338</v>
      </c>
      <c r="AQ35" s="301">
        <v>26106</v>
      </c>
      <c r="AR35" s="302">
        <v>-68.099999999999994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4" t="s">
        <v>504</v>
      </c>
      <c r="AL36" s="1135"/>
      <c r="AM36" s="1135"/>
      <c r="AN36" s="1136"/>
      <c r="AO36" s="300" t="s">
        <v>486</v>
      </c>
      <c r="AP36" s="300" t="s">
        <v>486</v>
      </c>
      <c r="AQ36" s="301">
        <v>4689</v>
      </c>
      <c r="AR36" s="302" t="s">
        <v>486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4" t="s">
        <v>505</v>
      </c>
      <c r="AL37" s="1135"/>
      <c r="AM37" s="1135"/>
      <c r="AN37" s="1136"/>
      <c r="AO37" s="300" t="s">
        <v>486</v>
      </c>
      <c r="AP37" s="300" t="s">
        <v>486</v>
      </c>
      <c r="AQ37" s="301">
        <v>554</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7" t="s">
        <v>506</v>
      </c>
      <c r="AL38" s="1138"/>
      <c r="AM38" s="1138"/>
      <c r="AN38" s="1139"/>
      <c r="AO38" s="303" t="s">
        <v>486</v>
      </c>
      <c r="AP38" s="303" t="s">
        <v>486</v>
      </c>
      <c r="AQ38" s="304">
        <v>7</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7" t="s">
        <v>507</v>
      </c>
      <c r="AL39" s="1138"/>
      <c r="AM39" s="1138"/>
      <c r="AN39" s="1139"/>
      <c r="AO39" s="300">
        <v>-1042</v>
      </c>
      <c r="AP39" s="300">
        <v>-183</v>
      </c>
      <c r="AQ39" s="301">
        <v>-2038</v>
      </c>
      <c r="AR39" s="302">
        <v>-91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4" t="s">
        <v>508</v>
      </c>
      <c r="AL40" s="1135"/>
      <c r="AM40" s="1135"/>
      <c r="AN40" s="1136"/>
      <c r="AO40" s="300">
        <v>-441602</v>
      </c>
      <c r="AP40" s="300">
        <v>-77474</v>
      </c>
      <c r="AQ40" s="301">
        <v>-74354</v>
      </c>
      <c r="AR40" s="302">
        <v>4.2</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40" t="s">
        <v>287</v>
      </c>
      <c r="AL41" s="1141"/>
      <c r="AM41" s="1141"/>
      <c r="AN41" s="1142"/>
      <c r="AO41" s="300">
        <v>145649</v>
      </c>
      <c r="AP41" s="300">
        <v>25552</v>
      </c>
      <c r="AQ41" s="301">
        <v>38106</v>
      </c>
      <c r="AR41" s="302">
        <v>-32.9</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9" t="s">
        <v>478</v>
      </c>
      <c r="AN49" s="1131" t="s">
        <v>511</v>
      </c>
      <c r="AO49" s="1132"/>
      <c r="AP49" s="1132"/>
      <c r="AQ49" s="1132"/>
      <c r="AR49" s="1133"/>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30"/>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1597887</v>
      </c>
      <c r="AN51" s="322">
        <v>247007</v>
      </c>
      <c r="AO51" s="323">
        <v>138.9</v>
      </c>
      <c r="AP51" s="324">
        <v>126525</v>
      </c>
      <c r="AQ51" s="325">
        <v>0.2</v>
      </c>
      <c r="AR51" s="326">
        <v>138.69999999999999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554845</v>
      </c>
      <c r="AN52" s="330">
        <v>85770</v>
      </c>
      <c r="AO52" s="331">
        <v>2.1</v>
      </c>
      <c r="AP52" s="332">
        <v>67052</v>
      </c>
      <c r="AQ52" s="333">
        <v>18.100000000000001</v>
      </c>
      <c r="AR52" s="334">
        <v>-16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733645</v>
      </c>
      <c r="AN53" s="322">
        <v>117233</v>
      </c>
      <c r="AO53" s="323">
        <v>-52.5</v>
      </c>
      <c r="AP53" s="324">
        <v>122054</v>
      </c>
      <c r="AQ53" s="325">
        <v>-3.5</v>
      </c>
      <c r="AR53" s="326">
        <v>-49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546650</v>
      </c>
      <c r="AN54" s="330">
        <v>87352</v>
      </c>
      <c r="AO54" s="331">
        <v>1.8</v>
      </c>
      <c r="AP54" s="332">
        <v>68298</v>
      </c>
      <c r="AQ54" s="333">
        <v>1.9</v>
      </c>
      <c r="AR54" s="334">
        <v>-0.1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528442</v>
      </c>
      <c r="AN55" s="322">
        <v>86943</v>
      </c>
      <c r="AO55" s="323">
        <v>-25.8</v>
      </c>
      <c r="AP55" s="324">
        <v>111644</v>
      </c>
      <c r="AQ55" s="325">
        <v>-8.5</v>
      </c>
      <c r="AR55" s="326">
        <v>-17.3</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420298</v>
      </c>
      <c r="AN56" s="330">
        <v>69151</v>
      </c>
      <c r="AO56" s="331">
        <v>-20.8</v>
      </c>
      <c r="AP56" s="332">
        <v>66606</v>
      </c>
      <c r="AQ56" s="333">
        <v>-2.5</v>
      </c>
      <c r="AR56" s="334">
        <v>-18.3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1189743</v>
      </c>
      <c r="AN57" s="322">
        <v>201412</v>
      </c>
      <c r="AO57" s="323">
        <v>131.69999999999999</v>
      </c>
      <c r="AP57" s="324">
        <v>127917</v>
      </c>
      <c r="AQ57" s="325">
        <v>14.6</v>
      </c>
      <c r="AR57" s="326">
        <v>117.1</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896730</v>
      </c>
      <c r="AN58" s="330">
        <v>151808</v>
      </c>
      <c r="AO58" s="331">
        <v>119.5</v>
      </c>
      <c r="AP58" s="332">
        <v>69746</v>
      </c>
      <c r="AQ58" s="333">
        <v>4.7</v>
      </c>
      <c r="AR58" s="334">
        <v>114.8</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1649859</v>
      </c>
      <c r="AN59" s="322">
        <v>289449</v>
      </c>
      <c r="AO59" s="323">
        <v>43.7</v>
      </c>
      <c r="AP59" s="324">
        <v>135931</v>
      </c>
      <c r="AQ59" s="325">
        <v>6.3</v>
      </c>
      <c r="AR59" s="326">
        <v>37.4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1289956</v>
      </c>
      <c r="AN60" s="330">
        <v>226308</v>
      </c>
      <c r="AO60" s="331">
        <v>49.1</v>
      </c>
      <c r="AP60" s="332">
        <v>75320</v>
      </c>
      <c r="AQ60" s="333">
        <v>8</v>
      </c>
      <c r="AR60" s="334">
        <v>41.1</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1139915</v>
      </c>
      <c r="AN61" s="337">
        <v>188409</v>
      </c>
      <c r="AO61" s="338">
        <v>47.2</v>
      </c>
      <c r="AP61" s="339">
        <v>124814</v>
      </c>
      <c r="AQ61" s="340">
        <v>1.8</v>
      </c>
      <c r="AR61" s="326">
        <v>45.4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741696</v>
      </c>
      <c r="AN62" s="330">
        <v>124078</v>
      </c>
      <c r="AO62" s="331">
        <v>30.3</v>
      </c>
      <c r="AP62" s="332">
        <v>69404</v>
      </c>
      <c r="AQ62" s="333">
        <v>6</v>
      </c>
      <c r="AR62" s="334">
        <v>24.3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NiMJbN36WVonEYF3cABTs7wgVqnw5xMIyexueqeQApe1Dtpx1J3JE33zgZOw0lJUHyqDCZjEHqtKXQhugWJu7w==" saltValue="CPTQef/YuQ6fQhSCvPuV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mo9Pd5xTGabxvbM+mnNYfhFVz9erkv2Jw0DoMPU7wIVyDjixFumBlcN5Yj0/U5mUIFQeL6nZ6L5csPdPnBVf+g==" saltValue="JmLovpDokc6U73E4jSRv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wGaZGWzSOlY/9xPsHuUEUkx/oUmabn0hj/W9ZZs/i9/40BsT/+dgnFRDO2gpFuqMhCtE5WLvUwwnVDgSaYw8Kw==" saltValue="VDLMlcwZIU77n12sT9U++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43" t="s">
        <v>3</v>
      </c>
      <c r="D47" s="1143"/>
      <c r="E47" s="1144"/>
      <c r="F47" s="11">
        <v>22.3</v>
      </c>
      <c r="G47" s="12">
        <v>22.6</v>
      </c>
      <c r="H47" s="12">
        <v>23.65</v>
      </c>
      <c r="I47" s="12">
        <v>23.59</v>
      </c>
      <c r="J47" s="13">
        <v>22.88</v>
      </c>
    </row>
    <row r="48" spans="2:10" ht="57.75" customHeight="1" x14ac:dyDescent="0.2">
      <c r="B48" s="14"/>
      <c r="C48" s="1145" t="s">
        <v>4</v>
      </c>
      <c r="D48" s="1145"/>
      <c r="E48" s="1146"/>
      <c r="F48" s="15">
        <v>8.75</v>
      </c>
      <c r="G48" s="16">
        <v>17.239999999999998</v>
      </c>
      <c r="H48" s="16">
        <v>19.8</v>
      </c>
      <c r="I48" s="16">
        <v>18.54</v>
      </c>
      <c r="J48" s="17">
        <v>7.19</v>
      </c>
    </row>
    <row r="49" spans="2:10" ht="57.75" customHeight="1" thickBot="1" x14ac:dyDescent="0.25">
      <c r="B49" s="18"/>
      <c r="C49" s="1147" t="s">
        <v>5</v>
      </c>
      <c r="D49" s="1147"/>
      <c r="E49" s="1148"/>
      <c r="F49" s="19">
        <v>4.45</v>
      </c>
      <c r="G49" s="20">
        <v>10.5</v>
      </c>
      <c r="H49" s="20">
        <v>1.82</v>
      </c>
      <c r="I49" s="20" t="s">
        <v>530</v>
      </c>
      <c r="J49" s="21" t="s">
        <v>531</v>
      </c>
    </row>
    <row r="50" spans="2:10" ht="13.2" x14ac:dyDescent="0.2"/>
  </sheetData>
  <sheetProtection algorithmName="SHA-512" hashValue="c2PZAivodgir4QC1EkvyEiqr/aQaS+uy6OcaXb0T3kLZFQMCxqz2DYACvjBumPRoPjkW5QXxdjDyZoOwASpT1A==" saltValue="1J8ATxbcKuOJpyASiiGZ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2026-03-23T00:44:44Z</cp:lastPrinted>
  <dcterms:created xsi:type="dcterms:W3CDTF">2026-02-26T09:53:45Z</dcterms:created>
  <dcterms:modified xsi:type="dcterms:W3CDTF">2026-03-23T07:24:00Z</dcterms:modified>
  <cp:category/>
</cp:coreProperties>
</file>