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N:\03B財政課\11財政係\令和８年度\09 財政事情公表\04_財政状況資料集\01_令和６年度決算\05_(9.8〆)追加分\"/>
    </mc:Choice>
  </mc:AlternateContent>
  <xr:revisionPtr revIDLastSave="0" documentId="13_ncr:1_{768D8AD8-435E-4EBB-A64A-D844CB76889C}" xr6:coauthVersionLast="47" xr6:coauthVersionMax="47" xr10:uidLastSave="{00000000-0000-0000-0000-000000000000}"/>
  <bookViews>
    <workbookView xWindow="-108" yWindow="-108" windowWidth="23256" windowHeight="13896" tabRatio="10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6" i="10" l="1"/>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W40" i="10"/>
  <c r="BW41" i="10" s="1"/>
  <c r="BE40" i="10"/>
  <c r="AM40" i="10"/>
  <c r="U40" i="10"/>
  <c r="C40" i="10"/>
  <c r="CO39" i="10"/>
  <c r="BE39" i="10"/>
  <c r="AM39" i="10"/>
  <c r="U39" i="10"/>
  <c r="C39" i="10"/>
  <c r="CO38" i="10"/>
  <c r="BW38" i="10"/>
  <c r="BW39" i="10" s="1"/>
  <c r="BE38" i="10"/>
  <c r="AM38" i="10"/>
  <c r="U38" i="10"/>
  <c r="C38" i="10"/>
  <c r="CO37" i="10"/>
  <c r="BW37" i="10"/>
  <c r="BE37" i="10"/>
  <c r="AM37" i="10"/>
  <c r="U37" i="10"/>
  <c r="C37" i="10"/>
  <c r="CO36" i="10"/>
  <c r="BW36" i="10"/>
  <c r="C36" i="10"/>
  <c r="BW35" i="10"/>
  <c r="C35" i="10"/>
  <c r="BW34" i="10"/>
  <c r="C34" i="10"/>
  <c r="CO34" i="10" l="1"/>
  <c r="CO35" i="10" s="1"/>
  <c r="AM34" i="10"/>
  <c r="AM35" i="10" s="1"/>
  <c r="AM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alcChain>
</file>

<file path=xl/sharedStrings.xml><?xml version="1.0" encoding="utf-8"?>
<sst xmlns="http://schemas.openxmlformats.org/spreadsheetml/2006/main" count="1143" uniqueCount="580">
  <si>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</si>
  <si>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</si>
  <si>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</si>
  <si>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</si>
  <si>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</si>
  <si>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</si>
  <si>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</si>
  <si>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</si>
  <si>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</si>
  <si>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</si>
  <si>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</si>
  <si>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</si>
  <si>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</si>
  <si>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</si>
  <si>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</si>
  <si>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</si>
  <si>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</si>
  <si>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</si>
  <si>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</si>
  <si>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</si>
  <si>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</si>
  <si>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</si>
  <si>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</si>
  <si>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</si>
  <si>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</si>
  <si>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</si>
  <si>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</si>
  <si>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</si>
  <si>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</si>
  <si>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</si>
  <si>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</si>
  <si>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</si>
  <si>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</si>
  <si>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</si>
  <si>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</si>
  <si>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</si>
  <si>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</si>
  <si>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</si>
  <si>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</si>
  <si>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</si>
  <si>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</si>
  <si>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</si>
  <si>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</si>
  <si>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</si>
  <si>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</si>
  <si>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</si>
  <si>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</si>
  <si>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</si>
  <si>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</si>
  <si>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</si>
  <si>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</si>
  <si>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</si>
  <si>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</si>
  <si>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</si>
  <si>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</si>
  <si>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</si>
  <si>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</si>
  <si>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</si>
  <si>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</si>
  <si>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</si>
  <si>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</si>
  <si>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</si>
  <si>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</si>
  <si>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</si>
  <si>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</si>
  <si>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</si>
  <si>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</si>
  <si>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</si>
  <si>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</si>
  <si>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</si>
  <si>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</si>
  <si>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</si>
  <si>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</si>
  <si>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</si>
  <si>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</si>
  <si>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</si>
  <si>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</si>
  <si>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</si>
  <si>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</si>
  <si>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</si>
  <si>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</si>
  <si>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</si>
  <si>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</si>
  <si>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</si>
  <si>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</si>
  <si>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</si>
  <si>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</si>
  <si>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</si>
  <si>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</si>
  <si>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</si>
  <si>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</si>
  <si>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</si>
  <si>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</si>
  <si>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</si>
  <si>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森町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</si>
  <si>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</si>
  <si>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</si>
  <si>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</si>
  <si>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</si>
  <si>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</si>
  <si>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</si>
  <si>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</si>
  <si>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</si>
  <si>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</si>
  <si>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</si>
  <si>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</si>
  <si>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</si>
  <si>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</si>
  <si>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</si>
  <si>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</si>
  <si>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</si>
  <si>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</si>
  <si>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</si>
  <si>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</si>
  <si>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</si>
  <si>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</si>
  <si>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</si>
  <si>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</si>
  <si>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</si>
  <si>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</si>
  <si>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</si>
  <si>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</si>
  <si>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</si>
  <si>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</si>
  <si>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</si>
  <si>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</si>
  <si>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</si>
  <si>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</si>
  <si>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</si>
  <si>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</si>
  <si>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</si>
  <si>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</si>
  <si>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</si>
  <si>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</si>
  <si>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</si>
  <si>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</si>
  <si>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</si>
  <si>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</si>
  <si>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</si>
  <si>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</si>
  <si>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</si>
  <si>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</si>
  <si>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</si>
  <si>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</si>
  <si>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</si>
  <si>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</si>
  <si>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</si>
  <si>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</si>
  <si>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</si>
  <si>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</si>
  <si>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</si>
  <si>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</si>
  <si>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</si>
  <si>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</si>
  <si>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</si>
  <si>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</si>
  <si>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</si>
  <si>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</si>
  <si>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</si>
  <si>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</si>
  <si>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</si>
  <si>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</si>
  <si>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</si>
  <si>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</si>
  <si>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</si>
  <si>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</si>
  <si>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</si>
  <si>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</si>
  <si>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</si>
  <si>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</si>
  <si>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</si>
  <si>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</si>
  <si>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</si>
  <si>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</si>
  <si>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</si>
  <si>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</si>
  <si>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</si>
  <si>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</si>
  <si>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</si>
  <si>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</si>
  <si>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</si>
  <si>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</si>
  <si>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</si>
  <si>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</si>
  <si>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</si>
  <si>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</si>
  <si>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</si>
  <si>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</si>
  <si>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</si>
  <si>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</si>
  <si>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</si>
  <si>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</si>
  <si>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</si>
  <si>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</si>
  <si>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</si>
  <si>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</si>
  <si>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</si>
  <si>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</si>
  <si>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</si>
  <si>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</si>
  <si>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</si>
  <si>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</si>
  <si>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</si>
  <si>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静岡県森町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</si>
  <si>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</si>
  <si>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</si>
  <si>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</si>
  <si>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</si>
  <si>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</si>
  <si>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</si>
  <si>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</si>
  <si>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</si>
  <si>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</si>
  <si>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</si>
  <si>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</si>
  <si>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</si>
  <si>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</si>
  <si>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</si>
  <si>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</si>
  <si>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</si>
  <si>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</si>
  <si>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</si>
  <si>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</si>
  <si>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</si>
  <si>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</si>
  <si>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</si>
  <si>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</si>
  <si>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</si>
  <si>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</si>
  <si>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</si>
  <si>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</si>
  <si>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</si>
  <si>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</si>
  <si>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</si>
  <si>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</si>
  <si>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</si>
  <si>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</si>
  <si>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</si>
  <si>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</si>
  <si>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</si>
  <si>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</si>
  <si>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</si>
  <si>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</si>
  <si>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</si>
  <si>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</si>
  <si>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</si>
  <si>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</si>
  <si>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</si>
  <si>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</si>
  <si>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</si>
  <si>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</si>
  <si>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</si>
  <si>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</si>
  <si>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</si>
  <si>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</si>
  <si>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</si>
  <si>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</si>
  <si>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</si>
  <si>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</si>
  <si>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</si>
  <si>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</si>
  <si>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</si>
  <si>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</si>
  <si>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</si>
  <si>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</si>
  <si>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</si>
  <si>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</si>
  <si>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</si>
  <si>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</si>
  <si>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</si>
  <si>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</si>
  <si>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</si>
  <si>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</si>
  <si>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</si>
  <si>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</si>
  <si>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</si>
  <si>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</si>
  <si>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</si>
  <si>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</si>
  <si>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</si>
  <si>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</si>
  <si>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</si>
  <si>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</si>
  <si>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</si>
  <si>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</si>
  <si>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</si>
  <si>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</si>
  <si>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</si>
  <si>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</si>
  <si>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</si>
  <si>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</si>
  <si>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</si>
  <si>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</si>
  <si>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</si>
  <si>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</si>
  <si>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</si>
  <si>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</si>
  <si>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</si>
  <si>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</si>
  <si>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</si>
  <si>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</si>
  <si>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</si>
  <si>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</si>
  <si>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</si>
  <si>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</si>
  <si>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</si>
  <si>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</si>
  <si>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</si>
  <si>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</si>
  <si>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</si>
  <si>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</si>
  <si>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</si>
  <si>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</si>
  <si>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</si>
  <si>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</si>
  <si>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</si>
  <si>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</si>
  <si>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</si>
  <si>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</si>
  <si>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</si>
  <si>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</si>
  <si>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</si>
  <si>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</si>
  <si>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</si>
  <si>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</si>
  <si>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</si>
  <si>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</si>
  <si>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</si>
  <si>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</si>
  <si>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</si>
  <si>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</si>
  <si>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</si>
  <si>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</si>
  <si>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</si>
  <si>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</si>
  <si>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</si>
  <si>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</si>
  <si>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</si>
  <si>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</si>
  <si>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</si>
  <si>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</si>
  <si>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</si>
  <si>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</si>
  <si>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</si>
  <si>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</si>
  <si>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</si>
  <si>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</si>
  <si>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</si>
  <si>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</si>
  <si>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</si>
  <si>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</si>
  <si>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</si>
  <si>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</si>
  <si>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</si>
  <si>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静岡県森町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</si>
  <si>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</si>
  <si>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</si>
  <si>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</si>
  <si>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</si>
  <si>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</si>
  <si>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</si>
  <si>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</si>
  <si>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</si>
  <si>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</si>
  <si>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</si>
  <si>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</si>
  <si>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</si>
  <si>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</si>
  <si>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</si>
  <si>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</si>
  <si>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</si>
  <si>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</si>
  <si>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</si>
  <si>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</si>
  <si>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</si>
  <si>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</si>
  <si>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</si>
  <si>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</si>
  <si>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</si>
  <si>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</si>
  <si>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</si>
  <si>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</si>
  <si>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</si>
  <si>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</si>
  <si>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</si>
  <si>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</si>
  <si>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</si>
  <si>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</si>
  <si>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</si>
  <si>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</si>
  <si>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</si>
  <si>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</si>
  <si>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</si>
  <si>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</si>
  <si>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公共下水道事業会計</t>
    <phoneticPr fontId="5"/>
  </si>
  <si>
    <t>大久保簡易水道事業特別会計</t>
    <phoneticPr fontId="5"/>
  </si>
  <si>
    <t>法非適用企業</t>
    <phoneticPr fontId="5"/>
  </si>
  <si>
    <t>三倉簡易水道事業特別会計</t>
    <phoneticPr fontId="5"/>
  </si>
  <si>
    <t>大河内簡易水道事業特別会計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</si>
  <si>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</si>
  <si>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</si>
  <si>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</si>
  <si>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</si>
  <si>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</si>
  <si>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</si>
  <si>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</si>
  <si>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</si>
  <si>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</si>
  <si>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</si>
  <si>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</si>
  <si>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</si>
  <si>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</si>
  <si>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</si>
  <si>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</si>
  <si>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</si>
  <si>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</si>
  <si>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</si>
  <si>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</si>
  <si>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</si>
  <si>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</si>
  <si>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</si>
  <si>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</si>
  <si>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</si>
  <si>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</si>
  <si>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</si>
  <si>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</si>
  <si>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</si>
  <si>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</si>
  <si>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</si>
  <si>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</si>
  <si>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</si>
  <si>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</si>
  <si>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</si>
  <si>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</si>
  <si>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</si>
  <si>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</si>
  <si>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</si>
  <si>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</si>
  <si>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</si>
  <si>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</si>
  <si>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</si>
  <si>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</si>
  <si>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</si>
  <si>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</si>
  <si>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</si>
  <si>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</si>
  <si>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</si>
  <si>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</si>
  <si>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</si>
  <si>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</si>
  <si>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</si>
  <si>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</si>
  <si>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</si>
  <si>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</si>
  <si>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</si>
  <si>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</si>
  <si>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</si>
  <si>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</si>
  <si>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</si>
  <si>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</si>
  <si>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</si>
  <si>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</si>
  <si>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</si>
  <si>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</si>
  <si>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</si>
  <si>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</si>
  <si>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</si>
  <si>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</si>
  <si>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</si>
  <si>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</si>
  <si>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</si>
  <si>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</si>
  <si>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</si>
  <si>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</si>
  <si>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</si>
  <si>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</si>
  <si>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</si>
  <si>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</si>
  <si>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</si>
  <si>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</si>
  <si>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</si>
  <si>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</si>
  <si>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</si>
  <si>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</si>
  <si>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</si>
  <si>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</si>
  <si>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</si>
  <si>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</si>
  <si>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</si>
  <si>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</si>
  <si>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</si>
  <si>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</si>
  <si>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</si>
  <si>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</si>
  <si>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</si>
  <si>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</si>
  <si>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</si>
  <si>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</si>
  <si>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</si>
  <si>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</si>
  <si>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</si>
  <si>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</si>
  <si>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</si>
  <si>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</si>
  <si>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</si>
  <si>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</si>
  <si>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</si>
  <si>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</si>
  <si>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</si>
  <si>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</si>
  <si>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</si>
  <si>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</si>
  <si>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</si>
  <si>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</si>
  <si>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</si>
  <si>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</si>
  <si>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</si>
  <si>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</si>
  <si>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</si>
  <si>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</si>
  <si>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</si>
  <si>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</si>
  <si>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</si>
  <si>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</si>
  <si>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</si>
  <si>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</si>
  <si>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</si>
  <si>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</si>
  <si>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</si>
  <si>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</si>
  <si>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</si>
  <si>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</si>
  <si>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</si>
  <si>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</si>
  <si>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8.55</t>
  </si>
  <si>
    <t>▲ 5.27</t>
  </si>
  <si>
    <t>▲ 5.29</t>
  </si>
  <si>
    <t>一般会計</t>
  </si>
  <si>
    <t>水道事業会計</t>
  </si>
  <si>
    <t>病院事業会計</t>
  </si>
  <si>
    <t>介護保険特別会計</t>
  </si>
  <si>
    <t>公共下水道事業会計</t>
  </si>
  <si>
    <t>国民健康保険特別会計</t>
  </si>
  <si>
    <t>大河内簡易水道事業特別会計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</si>
  <si>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</si>
  <si>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</si>
  <si>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</si>
  <si>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</si>
  <si>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</si>
  <si>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</si>
  <si>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</si>
  <si>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</si>
  <si>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森町ふるさと応援基金</t>
    <rPh sb="0" eb="2">
      <t>モリマチ</t>
    </rPh>
    <rPh sb="6" eb="8">
      <t>オウエン</t>
    </rPh>
    <rPh sb="8" eb="10">
      <t>キキン</t>
    </rPh>
    <phoneticPr fontId="5"/>
  </si>
  <si>
    <t>森町地域振興基金</t>
    <rPh sb="0" eb="2">
      <t>モリマチ</t>
    </rPh>
    <rPh sb="2" eb="4">
      <t>チイキ</t>
    </rPh>
    <rPh sb="4" eb="6">
      <t>シンコウ</t>
    </rPh>
    <rPh sb="6" eb="8">
      <t>キキン</t>
    </rPh>
    <phoneticPr fontId="2"/>
  </si>
  <si>
    <t>森町公共施設等総合管理基金</t>
    <rPh sb="0" eb="2">
      <t>モリマチ</t>
    </rPh>
    <rPh sb="2" eb="4">
      <t>コウキョウ</t>
    </rPh>
    <rPh sb="4" eb="6">
      <t>シセツ</t>
    </rPh>
    <rPh sb="6" eb="7">
      <t>トウ</t>
    </rPh>
    <rPh sb="7" eb="9">
      <t>ソウゴウ</t>
    </rPh>
    <rPh sb="9" eb="11">
      <t>カンリ</t>
    </rPh>
    <rPh sb="11" eb="13">
      <t>キキン</t>
    </rPh>
    <phoneticPr fontId="5"/>
  </si>
  <si>
    <t>森町企業立地推進基金</t>
    <rPh sb="0" eb="2">
      <t>モリマチ</t>
    </rPh>
    <rPh sb="2" eb="4">
      <t>キギョウ</t>
    </rPh>
    <rPh sb="4" eb="6">
      <t>リッチ</t>
    </rPh>
    <rPh sb="6" eb="8">
      <t>スイシン</t>
    </rPh>
    <rPh sb="8" eb="10">
      <t>キキン</t>
    </rPh>
    <phoneticPr fontId="5"/>
  </si>
  <si>
    <t>森町森林環境整備促進基金</t>
    <rPh sb="0" eb="2">
      <t>モリマチ</t>
    </rPh>
    <rPh sb="2" eb="4">
      <t>シンリン</t>
    </rPh>
    <rPh sb="4" eb="6">
      <t>カンキョウ</t>
    </rPh>
    <rPh sb="6" eb="8">
      <t>セイビ</t>
    </rPh>
    <rPh sb="8" eb="10">
      <t>ソクシン</t>
    </rPh>
    <rPh sb="10" eb="12">
      <t>キキン</t>
    </rPh>
    <phoneticPr fontId="5"/>
  </si>
  <si>
    <t>静岡県市町総合事務組合</t>
    <phoneticPr fontId="2"/>
  </si>
  <si>
    <t>袋井市森町広域行政組合</t>
    <rPh sb="0" eb="3">
      <t>フクロイシ</t>
    </rPh>
    <rPh sb="3" eb="5">
      <t>モリマチ</t>
    </rPh>
    <rPh sb="5" eb="11">
      <t>コウイキギョウセイクミアイ</t>
    </rPh>
    <phoneticPr fontId="2"/>
  </si>
  <si>
    <t>中遠広域事務組合</t>
    <rPh sb="0" eb="2">
      <t>チュウエン</t>
    </rPh>
    <rPh sb="2" eb="4">
      <t>コウイキ</t>
    </rPh>
    <rPh sb="4" eb="6">
      <t>ジム</t>
    </rPh>
    <rPh sb="6" eb="8">
      <t>クミアイ</t>
    </rPh>
    <phoneticPr fontId="2"/>
  </si>
  <si>
    <t>静岡地方税滞納整理機構</t>
    <rPh sb="0" eb="2">
      <t>シズオカ</t>
    </rPh>
    <rPh sb="2" eb="5">
      <t>チホウゼイ</t>
    </rPh>
    <rPh sb="5" eb="7">
      <t>タイノウ</t>
    </rPh>
    <rPh sb="7" eb="9">
      <t>セイリ</t>
    </rPh>
    <rPh sb="9" eb="11">
      <t>キコウ</t>
    </rPh>
    <phoneticPr fontId="2"/>
  </si>
  <si>
    <t>中東遠看護専門学校組合一般会計</t>
    <rPh sb="0" eb="2">
      <t>チュウトウ</t>
    </rPh>
    <rPh sb="2" eb="3">
      <t>エン</t>
    </rPh>
    <rPh sb="3" eb="5">
      <t>カンゴ</t>
    </rPh>
    <rPh sb="5" eb="7">
      <t>センモン</t>
    </rPh>
    <rPh sb="7" eb="9">
      <t>ガッコウ</t>
    </rPh>
    <rPh sb="9" eb="11">
      <t>クミアイ</t>
    </rPh>
    <rPh sb="11" eb="13">
      <t>イッパン</t>
    </rPh>
    <rPh sb="13" eb="15">
      <t>カイケイ</t>
    </rPh>
    <phoneticPr fontId="2"/>
  </si>
  <si>
    <t>中東遠看護専門学校組合特別会計</t>
    <rPh sb="0" eb="2">
      <t>チュウトウ</t>
    </rPh>
    <rPh sb="2" eb="3">
      <t>エン</t>
    </rPh>
    <rPh sb="3" eb="5">
      <t>カンゴ</t>
    </rPh>
    <rPh sb="5" eb="7">
      <t>センモン</t>
    </rPh>
    <rPh sb="7" eb="9">
      <t>ガッコウ</t>
    </rPh>
    <rPh sb="9" eb="11">
      <t>クミアイ</t>
    </rPh>
    <rPh sb="11" eb="13">
      <t>トクベツ</t>
    </rPh>
    <rPh sb="13" eb="15">
      <t>カイケイ</t>
    </rPh>
    <phoneticPr fontId="2"/>
  </si>
  <si>
    <t>‐</t>
    <phoneticPr fontId="2"/>
  </si>
  <si>
    <t>周智郡土地開発公社</t>
    <rPh sb="0" eb="3">
      <t>シュウチグン</t>
    </rPh>
    <rPh sb="3" eb="5">
      <t>トチ</t>
    </rPh>
    <rPh sb="5" eb="7">
      <t>カイハツ</t>
    </rPh>
    <rPh sb="7" eb="9">
      <t>コウシャ</t>
    </rPh>
    <phoneticPr fontId="2"/>
  </si>
  <si>
    <t>-</t>
    <phoneticPr fontId="2"/>
  </si>
  <si>
    <t>（株）アクティ森</t>
    <rPh sb="0" eb="3">
      <t>カブ</t>
    </rPh>
    <rPh sb="7" eb="8">
      <t>モリ</t>
    </rPh>
    <phoneticPr fontId="2"/>
  </si>
  <si>
    <t>静岡県後期高齢者医療広域連合</t>
    <phoneticPr fontId="2"/>
  </si>
  <si>
    <t>静岡県後期高齢者医療広域連合（事業会計分）</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</si>
  <si>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</si>
  <si>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</si>
  <si>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</si>
  <si>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</si>
  <si>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</si>
  <si>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</si>
  <si>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</si>
  <si>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</si>
  <si>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</si>
  <si>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及び実質公債費比率は、類似団体内平均値よりも高い数値で推移している。将来負担比率が高い要因は、平成26・27年度の総合体育館建設事業に係る借入等により地方債の現在高が大きいためである。実質公債費比率が高い要因は、総合体育館建設事業の償還等による元利償還金が大きいためである。
　また、公債費の内容についても、公共事業等債や地方道路等整備事業債等の交付税算入率が低い又は０の元利償還金が増加してきていることも実質公債費比率上昇の要因である。今後、地方債の現在高の抑制を図るとともに、交付税算入率の有利な起債の利活用等により財政の健全化に努める。</t>
    <phoneticPr fontId="5"/>
  </si>
  <si>
    <t>　令和２年度から令和６年度の有形固定資産減価償却率が類似団体内平均値より低い理由は、総合体育館や拠点防災倉庫等の比較的新しく大規模な施設が多いためと考えられる。
　一方で、経年劣化が進んでいる施設もあるため、厳しい財政状況の中で、公共施設等総合管理計画に基づいて、計画的に更新や長寿命化等を行っていく。
　また、将来負担比率が類似団体内平均値より高い要因は、平成26年・27年度の総合体育館建設事業に係る借入等により地方債の現在高が大きいためである。</t>
    <rPh sb="165" eb="167">
      <t>ダンタイ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</si>
</sst>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A13F3EA-D7C9-40BA-A5CB-5C56F59DE95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9E13-46CD-AD74-82534C03160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45136</c:v>
                </c:pt>
                <c:pt idx="1">
                  <c:v>44873</c:v>
                </c:pt>
                <c:pt idx="2">
                  <c:v>56265</c:v>
                </c:pt>
                <c:pt idx="3">
                  <c:v>61109</c:v>
                </c:pt>
                <c:pt idx="4">
                  <c:v>58862</c:v>
                </c:pt>
              </c:numCache>
            </c:numRef>
          </c:val>
          <c:smooth val="0"/>
          <c:extLst>
            <c:ext xmlns:c16="http://schemas.microsoft.com/office/drawing/2014/chart" uri="{C3380CC4-5D6E-409C-BE32-E72D297353CC}">
              <c16:uniqueId val="{00000001-9E13-46CD-AD74-82534C03160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17.55</c:v>
                </c:pt>
                <c:pt idx="1">
                  <c:v>20.97</c:v>
                </c:pt>
                <c:pt idx="2">
                  <c:v>12.96</c:v>
                </c:pt>
                <c:pt idx="3">
                  <c:v>14.5</c:v>
                </c:pt>
                <c:pt idx="4">
                  <c:v>14.16</c:v>
                </c:pt>
              </c:numCache>
            </c:numRef>
          </c:val>
          <c:extLst>
            <c:ext xmlns:c16="http://schemas.microsoft.com/office/drawing/2014/chart" uri="{C3380CC4-5D6E-409C-BE32-E72D297353CC}">
              <c16:uniqueId val="{00000000-318D-440F-B1D2-A170FA613FA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34.130000000000003</c:v>
                </c:pt>
                <c:pt idx="1">
                  <c:v>35.24</c:v>
                </c:pt>
                <c:pt idx="2">
                  <c:v>40.42</c:v>
                </c:pt>
                <c:pt idx="3">
                  <c:v>32.729999999999997</c:v>
                </c:pt>
                <c:pt idx="4">
                  <c:v>27.13</c:v>
                </c:pt>
              </c:numCache>
            </c:numRef>
          </c:val>
          <c:extLst>
            <c:ext xmlns:c16="http://schemas.microsoft.com/office/drawing/2014/chart" uri="{C3380CC4-5D6E-409C-BE32-E72D297353CC}">
              <c16:uniqueId val="{00000001-318D-440F-B1D2-A170FA613FA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2.3199999999999998</c:v>
                </c:pt>
                <c:pt idx="1">
                  <c:v>4.62</c:v>
                </c:pt>
                <c:pt idx="2">
                  <c:v>-8.5500000000000007</c:v>
                </c:pt>
                <c:pt idx="3">
                  <c:v>-5.27</c:v>
                </c:pt>
                <c:pt idx="4">
                  <c:v>-5.29</c:v>
                </c:pt>
              </c:numCache>
            </c:numRef>
          </c:val>
          <c:smooth val="0"/>
          <c:extLst>
            <c:ext xmlns:c16="http://schemas.microsoft.com/office/drawing/2014/chart" uri="{C3380CC4-5D6E-409C-BE32-E72D297353CC}">
              <c16:uniqueId val="{00000002-318D-440F-B1D2-A170FA613FA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1.05</c:v>
                </c:pt>
                <c:pt idx="2">
                  <c:v>#N/A</c:v>
                </c:pt>
                <c:pt idx="3">
                  <c:v>1.29</c:v>
                </c:pt>
                <c:pt idx="4">
                  <c:v>#N/A</c:v>
                </c:pt>
                <c:pt idx="5">
                  <c:v>3.96</c:v>
                </c:pt>
                <c:pt idx="6">
                  <c:v>#N/A</c:v>
                </c:pt>
                <c:pt idx="7">
                  <c:v>3.32</c:v>
                </c:pt>
                <c:pt idx="8">
                  <c:v>#N/A</c:v>
                </c:pt>
                <c:pt idx="9">
                  <c:v>0</c:v>
                </c:pt>
              </c:numCache>
            </c:numRef>
          </c:val>
          <c:extLst>
            <c:ext xmlns:c16="http://schemas.microsoft.com/office/drawing/2014/chart" uri="{C3380CC4-5D6E-409C-BE32-E72D297353CC}">
              <c16:uniqueId val="{00000000-B1FD-40E8-8C82-8E04CA4A987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1FD-40E8-8C82-8E04CA4A9875}"/>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2-B1FD-40E8-8C82-8E04CA4A9875}"/>
            </c:ext>
          </c:extLst>
        </c:ser>
        <c:ser>
          <c:idx val="3"/>
          <c:order val="3"/>
          <c:tx>
            <c:strRef>
              <c:f>データシート!$A$30</c:f>
              <c:strCache>
                <c:ptCount val="1"/>
                <c:pt idx="0">
                  <c:v>大河内簡易水道事業特別会計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1FD-40E8-8C82-8E04CA4A9875}"/>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0.35</c:v>
                </c:pt>
                <c:pt idx="2">
                  <c:v>#N/A</c:v>
                </c:pt>
                <c:pt idx="3">
                  <c:v>0.28999999999999998</c:v>
                </c:pt>
                <c:pt idx="4">
                  <c:v>#N/A</c:v>
                </c:pt>
                <c:pt idx="5">
                  <c:v>0.15</c:v>
                </c:pt>
                <c:pt idx="6">
                  <c:v>#N/A</c:v>
                </c:pt>
                <c:pt idx="7">
                  <c:v>0.23</c:v>
                </c:pt>
                <c:pt idx="8">
                  <c:v>#N/A</c:v>
                </c:pt>
                <c:pt idx="9">
                  <c:v>0.16</c:v>
                </c:pt>
              </c:numCache>
            </c:numRef>
          </c:val>
          <c:extLst>
            <c:ext xmlns:c16="http://schemas.microsoft.com/office/drawing/2014/chart" uri="{C3380CC4-5D6E-409C-BE32-E72D297353CC}">
              <c16:uniqueId val="{00000004-B1FD-40E8-8C82-8E04CA4A9875}"/>
            </c:ext>
          </c:extLst>
        </c:ser>
        <c:ser>
          <c:idx val="5"/>
          <c:order val="5"/>
          <c:tx>
            <c:strRef>
              <c:f>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1.41</c:v>
                </c:pt>
              </c:numCache>
            </c:numRef>
          </c:val>
          <c:extLst>
            <c:ext xmlns:c16="http://schemas.microsoft.com/office/drawing/2014/chart" uri="{C3380CC4-5D6E-409C-BE32-E72D297353CC}">
              <c16:uniqueId val="{00000005-B1FD-40E8-8C82-8E04CA4A9875}"/>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2.96</c:v>
                </c:pt>
                <c:pt idx="2">
                  <c:v>#N/A</c:v>
                </c:pt>
                <c:pt idx="3">
                  <c:v>2.42</c:v>
                </c:pt>
                <c:pt idx="4">
                  <c:v>#N/A</c:v>
                </c:pt>
                <c:pt idx="5">
                  <c:v>2.4300000000000002</c:v>
                </c:pt>
                <c:pt idx="6">
                  <c:v>#N/A</c:v>
                </c:pt>
                <c:pt idx="7">
                  <c:v>1.5</c:v>
                </c:pt>
                <c:pt idx="8">
                  <c:v>#N/A</c:v>
                </c:pt>
                <c:pt idx="9">
                  <c:v>1.7</c:v>
                </c:pt>
              </c:numCache>
            </c:numRef>
          </c:val>
          <c:extLst>
            <c:ext xmlns:c16="http://schemas.microsoft.com/office/drawing/2014/chart" uri="{C3380CC4-5D6E-409C-BE32-E72D297353CC}">
              <c16:uniqueId val="{00000006-B1FD-40E8-8C82-8E04CA4A9875}"/>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5.51</c:v>
                </c:pt>
                <c:pt idx="2">
                  <c:v>#N/A</c:v>
                </c:pt>
                <c:pt idx="3">
                  <c:v>7.57</c:v>
                </c:pt>
                <c:pt idx="4">
                  <c:v>#N/A</c:v>
                </c:pt>
                <c:pt idx="5">
                  <c:v>6.28</c:v>
                </c:pt>
                <c:pt idx="6">
                  <c:v>#N/A</c:v>
                </c:pt>
                <c:pt idx="7">
                  <c:v>3.75</c:v>
                </c:pt>
                <c:pt idx="8">
                  <c:v>#N/A</c:v>
                </c:pt>
                <c:pt idx="9">
                  <c:v>2.2000000000000002</c:v>
                </c:pt>
              </c:numCache>
            </c:numRef>
          </c:val>
          <c:extLst>
            <c:ext xmlns:c16="http://schemas.microsoft.com/office/drawing/2014/chart" uri="{C3380CC4-5D6E-409C-BE32-E72D297353CC}">
              <c16:uniqueId val="{00000007-B1FD-40E8-8C82-8E04CA4A9875}"/>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7.29</c:v>
                </c:pt>
                <c:pt idx="2">
                  <c:v>#N/A</c:v>
                </c:pt>
                <c:pt idx="3">
                  <c:v>6.83</c:v>
                </c:pt>
                <c:pt idx="4">
                  <c:v>#N/A</c:v>
                </c:pt>
                <c:pt idx="5">
                  <c:v>7.19</c:v>
                </c:pt>
                <c:pt idx="6">
                  <c:v>#N/A</c:v>
                </c:pt>
                <c:pt idx="7">
                  <c:v>7.6</c:v>
                </c:pt>
                <c:pt idx="8">
                  <c:v>#N/A</c:v>
                </c:pt>
                <c:pt idx="9">
                  <c:v>8.27</c:v>
                </c:pt>
              </c:numCache>
            </c:numRef>
          </c:val>
          <c:extLst>
            <c:ext xmlns:c16="http://schemas.microsoft.com/office/drawing/2014/chart" uri="{C3380CC4-5D6E-409C-BE32-E72D297353CC}">
              <c16:uniqueId val="{00000008-B1FD-40E8-8C82-8E04CA4A987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17.54</c:v>
                </c:pt>
                <c:pt idx="2">
                  <c:v>#N/A</c:v>
                </c:pt>
                <c:pt idx="3">
                  <c:v>20.97</c:v>
                </c:pt>
                <c:pt idx="4">
                  <c:v>#N/A</c:v>
                </c:pt>
                <c:pt idx="5">
                  <c:v>12.95</c:v>
                </c:pt>
                <c:pt idx="6">
                  <c:v>#N/A</c:v>
                </c:pt>
                <c:pt idx="7">
                  <c:v>14.5</c:v>
                </c:pt>
                <c:pt idx="8">
                  <c:v>#N/A</c:v>
                </c:pt>
                <c:pt idx="9">
                  <c:v>14.16</c:v>
                </c:pt>
              </c:numCache>
            </c:numRef>
          </c:val>
          <c:extLst>
            <c:ext xmlns:c16="http://schemas.microsoft.com/office/drawing/2014/chart" uri="{C3380CC4-5D6E-409C-BE32-E72D297353CC}">
              <c16:uniqueId val="{00000009-B1FD-40E8-8C82-8E04CA4A987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754</c:v>
                </c:pt>
                <c:pt idx="5">
                  <c:v>755</c:v>
                </c:pt>
                <c:pt idx="8">
                  <c:v>764</c:v>
                </c:pt>
                <c:pt idx="11">
                  <c:v>769</c:v>
                </c:pt>
                <c:pt idx="14">
                  <c:v>776</c:v>
                </c:pt>
              </c:numCache>
            </c:numRef>
          </c:val>
          <c:extLst>
            <c:ext xmlns:c16="http://schemas.microsoft.com/office/drawing/2014/chart" uri="{C3380CC4-5D6E-409C-BE32-E72D297353CC}">
              <c16:uniqueId val="{00000000-8F85-436E-8677-F92F9755B88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F85-436E-8677-F92F9755B88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F85-436E-8677-F92F9755B88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135</c:v>
                </c:pt>
                <c:pt idx="3">
                  <c:v>110</c:v>
                </c:pt>
                <c:pt idx="6">
                  <c:v>83</c:v>
                </c:pt>
                <c:pt idx="9">
                  <c:v>66</c:v>
                </c:pt>
                <c:pt idx="12">
                  <c:v>54</c:v>
                </c:pt>
              </c:numCache>
            </c:numRef>
          </c:val>
          <c:extLst>
            <c:ext xmlns:c16="http://schemas.microsoft.com/office/drawing/2014/chart" uri="{C3380CC4-5D6E-409C-BE32-E72D297353CC}">
              <c16:uniqueId val="{00000003-8F85-436E-8677-F92F9755B88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363</c:v>
                </c:pt>
                <c:pt idx="3">
                  <c:v>387</c:v>
                </c:pt>
                <c:pt idx="6">
                  <c:v>409</c:v>
                </c:pt>
                <c:pt idx="9">
                  <c:v>414</c:v>
                </c:pt>
                <c:pt idx="12">
                  <c:v>395</c:v>
                </c:pt>
              </c:numCache>
            </c:numRef>
          </c:val>
          <c:extLst>
            <c:ext xmlns:c16="http://schemas.microsoft.com/office/drawing/2014/chart" uri="{C3380CC4-5D6E-409C-BE32-E72D297353CC}">
              <c16:uniqueId val="{00000004-8F85-436E-8677-F92F9755B88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F85-436E-8677-F92F9755B88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F85-436E-8677-F92F9755B88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828</c:v>
                </c:pt>
                <c:pt idx="3">
                  <c:v>867</c:v>
                </c:pt>
                <c:pt idx="6">
                  <c:v>898</c:v>
                </c:pt>
                <c:pt idx="9">
                  <c:v>925</c:v>
                </c:pt>
                <c:pt idx="12">
                  <c:v>924</c:v>
                </c:pt>
              </c:numCache>
            </c:numRef>
          </c:val>
          <c:extLst>
            <c:ext xmlns:c16="http://schemas.microsoft.com/office/drawing/2014/chart" uri="{C3380CC4-5D6E-409C-BE32-E72D297353CC}">
              <c16:uniqueId val="{00000007-8F85-436E-8677-F92F9755B88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572</c:v>
                </c:pt>
                <c:pt idx="2">
                  <c:v>#N/A</c:v>
                </c:pt>
                <c:pt idx="3">
                  <c:v>#N/A</c:v>
                </c:pt>
                <c:pt idx="4">
                  <c:v>609</c:v>
                </c:pt>
                <c:pt idx="5">
                  <c:v>#N/A</c:v>
                </c:pt>
                <c:pt idx="6">
                  <c:v>#N/A</c:v>
                </c:pt>
                <c:pt idx="7">
                  <c:v>626</c:v>
                </c:pt>
                <c:pt idx="8">
                  <c:v>#N/A</c:v>
                </c:pt>
                <c:pt idx="9">
                  <c:v>#N/A</c:v>
                </c:pt>
                <c:pt idx="10">
                  <c:v>636</c:v>
                </c:pt>
                <c:pt idx="11">
                  <c:v>#N/A</c:v>
                </c:pt>
                <c:pt idx="12">
                  <c:v>#N/A</c:v>
                </c:pt>
                <c:pt idx="13">
                  <c:v>597</c:v>
                </c:pt>
                <c:pt idx="14">
                  <c:v>#N/A</c:v>
                </c:pt>
              </c:numCache>
            </c:numRef>
          </c:val>
          <c:smooth val="0"/>
          <c:extLst>
            <c:ext xmlns:c16="http://schemas.microsoft.com/office/drawing/2014/chart" uri="{C3380CC4-5D6E-409C-BE32-E72D297353CC}">
              <c16:uniqueId val="{00000008-8F85-436E-8677-F92F9755B88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8285</c:v>
                </c:pt>
                <c:pt idx="5">
                  <c:v>8246</c:v>
                </c:pt>
                <c:pt idx="8">
                  <c:v>8150</c:v>
                </c:pt>
                <c:pt idx="11">
                  <c:v>8092</c:v>
                </c:pt>
                <c:pt idx="14">
                  <c:v>8040</c:v>
                </c:pt>
              </c:numCache>
            </c:numRef>
          </c:val>
          <c:extLst>
            <c:ext xmlns:c16="http://schemas.microsoft.com/office/drawing/2014/chart" uri="{C3380CC4-5D6E-409C-BE32-E72D297353CC}">
              <c16:uniqueId val="{00000000-20C5-4577-ADC3-84A0616E667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874</c:v>
                </c:pt>
                <c:pt idx="5">
                  <c:v>939</c:v>
                </c:pt>
                <c:pt idx="8">
                  <c:v>992</c:v>
                </c:pt>
                <c:pt idx="11">
                  <c:v>1032</c:v>
                </c:pt>
                <c:pt idx="14">
                  <c:v>942</c:v>
                </c:pt>
              </c:numCache>
            </c:numRef>
          </c:val>
          <c:extLst>
            <c:ext xmlns:c16="http://schemas.microsoft.com/office/drawing/2014/chart" uri="{C3380CC4-5D6E-409C-BE32-E72D297353CC}">
              <c16:uniqueId val="{00000001-20C5-4577-ADC3-84A0616E667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3049</c:v>
                </c:pt>
                <c:pt idx="5">
                  <c:v>3972</c:v>
                </c:pt>
                <c:pt idx="8">
                  <c:v>4564</c:v>
                </c:pt>
                <c:pt idx="11">
                  <c:v>4183</c:v>
                </c:pt>
                <c:pt idx="14">
                  <c:v>3873</c:v>
                </c:pt>
              </c:numCache>
            </c:numRef>
          </c:val>
          <c:extLst>
            <c:ext xmlns:c16="http://schemas.microsoft.com/office/drawing/2014/chart" uri="{C3380CC4-5D6E-409C-BE32-E72D297353CC}">
              <c16:uniqueId val="{00000002-20C5-4577-ADC3-84A0616E667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0C5-4577-ADC3-84A0616E667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0C5-4577-ADC3-84A0616E667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0C5-4577-ADC3-84A0616E667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324</c:v>
                </c:pt>
                <c:pt idx="3">
                  <c:v>293</c:v>
                </c:pt>
                <c:pt idx="6">
                  <c:v>245</c:v>
                </c:pt>
                <c:pt idx="9">
                  <c:v>192</c:v>
                </c:pt>
                <c:pt idx="12">
                  <c:v>210</c:v>
                </c:pt>
              </c:numCache>
            </c:numRef>
          </c:val>
          <c:extLst>
            <c:ext xmlns:c16="http://schemas.microsoft.com/office/drawing/2014/chart" uri="{C3380CC4-5D6E-409C-BE32-E72D297353CC}">
              <c16:uniqueId val="{00000006-20C5-4577-ADC3-84A0616E667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687</c:v>
                </c:pt>
                <c:pt idx="3">
                  <c:v>735</c:v>
                </c:pt>
                <c:pt idx="6">
                  <c:v>714</c:v>
                </c:pt>
                <c:pt idx="9">
                  <c:v>654</c:v>
                </c:pt>
                <c:pt idx="12">
                  <c:v>674</c:v>
                </c:pt>
              </c:numCache>
            </c:numRef>
          </c:val>
          <c:extLst>
            <c:ext xmlns:c16="http://schemas.microsoft.com/office/drawing/2014/chart" uri="{C3380CC4-5D6E-409C-BE32-E72D297353CC}">
              <c16:uniqueId val="{00000007-20C5-4577-ADC3-84A0616E667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4813</c:v>
                </c:pt>
                <c:pt idx="3">
                  <c:v>4961</c:v>
                </c:pt>
                <c:pt idx="6">
                  <c:v>4985</c:v>
                </c:pt>
                <c:pt idx="9">
                  <c:v>5102</c:v>
                </c:pt>
                <c:pt idx="12">
                  <c:v>4799</c:v>
                </c:pt>
              </c:numCache>
            </c:numRef>
          </c:val>
          <c:extLst>
            <c:ext xmlns:c16="http://schemas.microsoft.com/office/drawing/2014/chart" uri="{C3380CC4-5D6E-409C-BE32-E72D297353CC}">
              <c16:uniqueId val="{00000008-20C5-4577-ADC3-84A0616E667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0C5-4577-ADC3-84A0616E667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8828</c:v>
                </c:pt>
                <c:pt idx="3">
                  <c:v>8801</c:v>
                </c:pt>
                <c:pt idx="6">
                  <c:v>8692</c:v>
                </c:pt>
                <c:pt idx="9">
                  <c:v>8727</c:v>
                </c:pt>
                <c:pt idx="12">
                  <c:v>8659</c:v>
                </c:pt>
              </c:numCache>
            </c:numRef>
          </c:val>
          <c:extLst>
            <c:ext xmlns:c16="http://schemas.microsoft.com/office/drawing/2014/chart" uri="{C3380CC4-5D6E-409C-BE32-E72D297353CC}">
              <c16:uniqueId val="{0000000A-20C5-4577-ADC3-84A0616E667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2445</c:v>
                </c:pt>
                <c:pt idx="2">
                  <c:v>#N/A</c:v>
                </c:pt>
                <c:pt idx="3">
                  <c:v>#N/A</c:v>
                </c:pt>
                <c:pt idx="4">
                  <c:v>1633</c:v>
                </c:pt>
                <c:pt idx="5">
                  <c:v>#N/A</c:v>
                </c:pt>
                <c:pt idx="6">
                  <c:v>#N/A</c:v>
                </c:pt>
                <c:pt idx="7">
                  <c:v>930</c:v>
                </c:pt>
                <c:pt idx="8">
                  <c:v>#N/A</c:v>
                </c:pt>
                <c:pt idx="9">
                  <c:v>#N/A</c:v>
                </c:pt>
                <c:pt idx="10">
                  <c:v>1370</c:v>
                </c:pt>
                <c:pt idx="11">
                  <c:v>#N/A</c:v>
                </c:pt>
                <c:pt idx="12">
                  <c:v>#N/A</c:v>
                </c:pt>
                <c:pt idx="13">
                  <c:v>1488</c:v>
                </c:pt>
                <c:pt idx="14">
                  <c:v>#N/A</c:v>
                </c:pt>
              </c:numCache>
            </c:numRef>
          </c:val>
          <c:smooth val="0"/>
          <c:extLst>
            <c:ext xmlns:c16="http://schemas.microsoft.com/office/drawing/2014/chart" uri="{C3380CC4-5D6E-409C-BE32-E72D297353CC}">
              <c16:uniqueId val="{0000000B-20C5-4577-ADC3-84A0616E667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2201</c:v>
                </c:pt>
                <c:pt idx="1">
                  <c:v>1812</c:v>
                </c:pt>
                <c:pt idx="2">
                  <c:v>1522</c:v>
                </c:pt>
              </c:numCache>
            </c:numRef>
          </c:val>
          <c:extLst>
            <c:ext xmlns:c16="http://schemas.microsoft.com/office/drawing/2014/chart" uri="{C3380CC4-5D6E-409C-BE32-E72D297353CC}">
              <c16:uniqueId val="{00000000-D452-4830-9846-70D2C7B53D1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401</c:v>
                </c:pt>
                <c:pt idx="1">
                  <c:v>297</c:v>
                </c:pt>
                <c:pt idx="2">
                  <c:v>233</c:v>
                </c:pt>
              </c:numCache>
            </c:numRef>
          </c:val>
          <c:extLst>
            <c:ext xmlns:c16="http://schemas.microsoft.com/office/drawing/2014/chart" uri="{C3380CC4-5D6E-409C-BE32-E72D297353CC}">
              <c16:uniqueId val="{00000001-D452-4830-9846-70D2C7B53D1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1646</c:v>
                </c:pt>
                <c:pt idx="1">
                  <c:v>1693</c:v>
                </c:pt>
                <c:pt idx="2">
                  <c:v>1737</c:v>
                </c:pt>
              </c:numCache>
            </c:numRef>
          </c:val>
          <c:extLst>
            <c:ext xmlns:c16="http://schemas.microsoft.com/office/drawing/2014/chart" uri="{C3380CC4-5D6E-409C-BE32-E72D297353CC}">
              <c16:uniqueId val="{00000002-D452-4830-9846-70D2C7B53D1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{99847230-2CE6-44D2-BD40-C0B71FED447E}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91F-4518-ABBE-AACBC1346F3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{7556E0FA-34FA-48A5-A0C6-E517E170150A}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1F-4518-ABBE-AACBC1346F3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{2541F4BB-EDE2-4134-9946-75128F23895A}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1F-4518-ABBE-AACBC1346F3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{803D9A77-69DA-4D49-96FF-73FC7007F1A3}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1F-4518-ABBE-AACBC1346F3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{8B0C1563-1FBE-4320-8300-BEE3E8BFBDE6}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1F-4518-ABBE-AACBC1346F3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{8430B647-822B-409F-A3B5-6ED6B744607D}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91F-4518-ABBE-AACBC1346F3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{2BC76C6A-B950-44C2-B19F-D620503A90CF}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91F-4518-ABBE-AACBC1346F3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{FF562373-8F60-4B2D-B9F8-9F9A44A01BA3}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91F-4518-ABBE-AACBC1346F3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{B2E37210-2BDA-4954-A437-425F6E2F2115}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91F-4518-ABBE-AACBC1346F3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47.1</c:v>
                </c:pt>
                <c:pt idx="8">
                  <c:v>48.6</c:v>
                </c:pt>
                <c:pt idx="16">
                  <c:v>50.3</c:v>
                </c:pt>
                <c:pt idx="24">
                  <c:v>51.9</c:v>
                </c:pt>
                <c:pt idx="32">
                  <c:v>53.7</c:v>
                </c:pt>
              </c:numCache>
            </c:numRef>
          </c:xVal>
          <c:yVal>
            <c:numRef>
              <c:f>公会計指標分析・財政指標組合せ分析表!$BP$51:$DC$51</c:f>
              <c:numCache>
                <c:formatCode>#,##0.0;"▲ "#,##0.0</c:formatCode>
                <c:ptCount val="40"/>
                <c:pt idx="0">
                  <c:v>51.5</c:v>
                </c:pt>
                <c:pt idx="8">
                  <c:v>33</c:v>
                </c:pt>
                <c:pt idx="16">
                  <c:v>19.600000000000001</c:v>
                </c:pt>
                <c:pt idx="24">
                  <c:v>28.4</c:v>
                </c:pt>
                <c:pt idx="32">
                  <c:v>30.4</c:v>
                </c:pt>
              </c:numCache>
            </c:numRef>
          </c:yVal>
          <c:smooth val="0"/>
          <c:extLst>
            <c:ext xmlns:c16="http://schemas.microsoft.com/office/drawing/2014/chart" uri="{C3380CC4-5D6E-409C-BE32-E72D297353CC}">
              <c16:uniqueId val="{00000009-891F-4518-ABBE-AACBC1346F3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{B628886B-572A-4A85-B007-3821CBFCF1F0}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91F-4518-ABBE-AACBC1346F3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{57B2404E-E0C8-407C-B3DB-8891E295599D}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1F-4518-ABBE-AACBC1346F3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{CD796112-4BEB-41D4-81D4-56C41AF364A8}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1F-4518-ABBE-AACBC1346F3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{974FC743-223F-46CA-BA26-67E4EECE07CE}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1F-4518-ABBE-AACBC1346F3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{645B916B-9377-491A-8ADB-856F52147789}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1F-4518-ABBE-AACBC1346F3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{7EEA2A27-32A6-4258-9EE1-27C40348B3A7}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91F-4518-ABBE-AACBC1346F3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{2B42F3F9-AE05-470C-B0EC-102381AE7CBE}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91F-4518-ABBE-AACBC1346F30}"/>
                </c:ext>
              </c:extLst>
            </c:dLbl>
            <c:dLbl>
              <c:idx val="24"/>
              <c:layout>
                <c:manualLayout>
                  <c:x val="-2.7070447203257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{11827666-B6C6-4262-9390-E859AF338179}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91F-4518-ABBE-AACBC1346F30}"/>
                </c:ext>
              </c:extLst>
            </c:dLbl>
            <c:dLbl>
              <c:idx val="32"/>
              <c:layout>
                <c:manualLayout>
                  <c:x val="-3.6961054097210552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{E7409113-9556-4EAC-832D-085E1071E308}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91F-4518-ABBE-AACBC1346F3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891F-4518-ABBE-AACBC1346F30}"/>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{C593E37C-626F-4FAD-AFE6-8681B0507D8D}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FD8-4D59-AB29-842571114DD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{8CBA8D0C-7955-4A16-B7DE-1190E34F80F8}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FD8-4D59-AB29-842571114DD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{5650AD2B-9E48-4C3F-8F51-E231587B55C0}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FD8-4D59-AB29-842571114DD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{A561BAAB-38E3-49C1-A04E-4D38801B30E1}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FD8-4D59-AB29-842571114DD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{17C409EA-8F7C-4D6D-A68B-99E936DA9785}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FD8-4D59-AB29-842571114DD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{DDA0A601-FBB8-4897-B5F6-818C2F1289D3}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FD8-4D59-AB29-842571114DD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{90E6287E-1744-418C-8E15-CE6BF25E43F0}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FD8-4D59-AB29-842571114DD6}"/>
                </c:ext>
              </c:extLst>
            </c:dLbl>
            <c:dLbl>
              <c:idx val="24"/>
              <c:layout>
                <c:manualLayout>
                  <c:x val="0"/>
                  <c:y val="-9.181406760841615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{79687FFE-36A8-4564-AF37-3612407A629A}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FD8-4D59-AB29-842571114DD6}"/>
                </c:ext>
              </c:extLst>
            </c:dLbl>
            <c:dLbl>
              <c:idx val="32"/>
              <c:layout>
                <c:manualLayout>
                  <c:x val="0"/>
                  <c:y val="9.1817492484109493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{AA52C98D-73F0-45FF-A4E9-63F5C04C0340}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FD8-4D59-AB29-842571114DD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11.6</c:v>
                </c:pt>
                <c:pt idx="8">
                  <c:v>12</c:v>
                </c:pt>
                <c:pt idx="16">
                  <c:v>12.5</c:v>
                </c:pt>
                <c:pt idx="24">
                  <c:v>12.9</c:v>
                </c:pt>
                <c:pt idx="32">
                  <c:v>12.8</c:v>
                </c:pt>
              </c:numCache>
            </c:numRef>
          </c:xVal>
          <c:yVal>
            <c:numRef>
              <c:f>公会計指標分析・財政指標組合せ分析表!$BP$73:$DC$73</c:f>
              <c:numCache>
                <c:formatCode>#,##0.0;"▲ "#,##0.0</c:formatCode>
                <c:ptCount val="40"/>
                <c:pt idx="0">
                  <c:v>51.5</c:v>
                </c:pt>
                <c:pt idx="8">
                  <c:v>33</c:v>
                </c:pt>
                <c:pt idx="16">
                  <c:v>19.600000000000001</c:v>
                </c:pt>
                <c:pt idx="24">
                  <c:v>28.4</c:v>
                </c:pt>
                <c:pt idx="32">
                  <c:v>30.4</c:v>
                </c:pt>
              </c:numCache>
            </c:numRef>
          </c:yVal>
          <c:smooth val="0"/>
          <c:extLst>
            <c:ext xmlns:c16="http://schemas.microsoft.com/office/drawing/2014/chart" uri="{C3380CC4-5D6E-409C-BE32-E72D297353CC}">
              <c16:uniqueId val="{00000009-2FD8-4D59-AB29-842571114DD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{59396ABA-FCEF-4926-8C6F-A1D6176AE840}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FD8-4D59-AB29-842571114DD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{CAA6B259-91AA-4EC6-BA3B-43FE4A950062}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FD8-4D59-AB29-842571114DD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{2A8E9A5C-1D0C-468D-96ED-380D164AFA31}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FD8-4D59-AB29-842571114DD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{24D04083-786E-483C-8D64-40D667C3FD7F}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FD8-4D59-AB29-842571114DD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{FB1E118F-0F04-43AA-9B16-64DF8C99BD06}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FD8-4D59-AB29-842571114DD6}"/>
                </c:ext>
              </c:extLst>
            </c:dLbl>
            <c:dLbl>
              <c:idx val="8"/>
              <c:layout>
                <c:manualLayout>
                  <c:x val="0"/>
                  <c:y val="-4.96668623412313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{658A3BDD-8D16-4DBE-B6E1-8203A0546B41}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FD8-4D59-AB29-842571114DD6}"/>
                </c:ext>
              </c:extLst>
            </c:dLbl>
            <c:dLbl>
              <c:idx val="16"/>
              <c:layout>
                <c:manualLayout>
                  <c:x val="0"/>
                  <c:y val="5.32145198290027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{CF5823E1-19D7-4843-82C7-D95DBD90C2BE}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FD8-4D59-AB29-842571114DD6}"/>
                </c:ext>
              </c:extLst>
            </c:dLbl>
            <c:dLbl>
              <c:idx val="24"/>
              <c:layout>
                <c:manualLayout>
                  <c:x val="0"/>
                  <c:y val="-2.069446889425152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{A40169FD-C062-4204-94B2-1C2D006866F1}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FD8-4D59-AB29-842571114DD6}"/>
                </c:ext>
              </c:extLst>
            </c:dLbl>
            <c:dLbl>
              <c:idx val="32"/>
              <c:layout>
                <c:manualLayout>
                  <c:x val="0"/>
                  <c:y val="1.714698265026470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{F4F775BE-5A0F-4236-B9A6-22D364461C98}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FD8-4D59-AB29-842571114DD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2FD8-4D59-AB29-842571114DD6}"/>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16,968
16,406
133.91
11,303,360
10,464,209
794,898
5,612,067
8,658,552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hangingPunct="0"/>
          <a:r>
            <a:rPr lang="ja-JP" altLang="en-US" sz="1100">
              <a:solidFill>
                <a:schemeClr val="dk1"/>
              </a:solidFill>
              <a:effectLst/>
              <a:latin typeface="+mn-lt"/>
              <a:ea typeface="+mn-ea"/>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財政力指数は、再算定による基準財政需要額の増等で令和３年度から減少傾向にあり、令和６年度は、前年度と同じ</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0.54</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となり、類似団体を</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p>
        <a:p>
          <a:pPr hangingPunct="0"/>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今後、さらに人口減少が進む中、楽観視はできない状況であることから、移住定住、企業誘致の推進により、町税収の向上などを中心に財政基盤の強化に努める。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59872</xdr:rowOff>
    </xdr:from>
    <xdr:to>
      <xdr:col>23</xdr:col>
      <xdr:colOff>133350</xdr:colOff>
      <xdr:row>42</xdr:row>
      <xdr:rowOff>59872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60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42635</xdr:rowOff>
    </xdr:from>
    <xdr:to>
      <xdr:col>19</xdr:col>
      <xdr:colOff>133350</xdr:colOff>
      <xdr:row>42</xdr:row>
      <xdr:rowOff>59872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435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42</xdr:row>
      <xdr:rowOff>42635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91828"/>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41</xdr:row>
      <xdr:rowOff>162378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573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164392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164392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25599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9072</xdr:rowOff>
    </xdr:from>
    <xdr:to>
      <xdr:col>19</xdr:col>
      <xdr:colOff>184150</xdr:colOff>
      <xdr:row>42</xdr:row>
      <xdr:rowOff>110672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163285</xdr:rowOff>
    </xdr:from>
    <xdr:to>
      <xdr:col>15</xdr:col>
      <xdr:colOff>133350</xdr:colOff>
      <xdr:row>42</xdr:row>
      <xdr:rowOff>93435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歳入（分母）の地方特例交付金や普通交付税が増となり、歳出（分子）においても物件費や補助費等などの増加により増となった。その結果、歳入・歳出ともに増加したが、歳入の増加幅が大きかったため、</a:t>
          </a:r>
          <a:r>
            <a:rPr kumimoji="1" lang="en-US" altLang="ja-JP" sz="1300">
              <a:latin typeface="ＭＳ Ｐゴシック" panose="020B0600070205080204" pitchFamily="50" charset="-128"/>
              <a:ea typeface="ＭＳ Ｐゴシック" panose="020B0600070205080204" pitchFamily="50" charset="-128"/>
            </a:rPr>
            <a:t>92.8%</a:t>
          </a:r>
          <a:r>
            <a:rPr kumimoji="1" lang="ja-JP" altLang="en-US" sz="1300">
              <a:latin typeface="ＭＳ Ｐゴシック" panose="020B0600070205080204" pitchFamily="50" charset="-128"/>
              <a:ea typeface="ＭＳ Ｐゴシック" panose="020B0600070205080204" pitchFamily="50" charset="-128"/>
            </a:rPr>
            <a:t>へ数値が減少した。</a:t>
          </a:r>
        </a:p>
        <a:p>
          <a:r>
            <a:rPr kumimoji="1" lang="ja-JP" altLang="en-US" sz="1300">
              <a:latin typeface="ＭＳ Ｐゴシック" panose="020B0600070205080204" pitchFamily="50" charset="-128"/>
              <a:ea typeface="ＭＳ Ｐゴシック" panose="020B0600070205080204" pitchFamily="50" charset="-128"/>
            </a:rPr>
            <a:t>　今後、行財政改革への取り組みを通して、経常経費の削減に努めるとともに、一般財源確保のため、町税の徴収強化、移住定住、企業誘致の推進などを図る。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16147</xdr:rowOff>
    </xdr:from>
    <xdr:to>
      <xdr:col>23</xdr:col>
      <xdr:colOff>133350</xdr:colOff>
      <xdr:row>65</xdr:row>
      <xdr:rowOff>36830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1160397"/>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42108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672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118654</xdr:rowOff>
    </xdr:from>
    <xdr:to>
      <xdr:col>19</xdr:col>
      <xdr:colOff>133350</xdr:colOff>
      <xdr:row>65</xdr:row>
      <xdr:rowOff>36830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1091454"/>
          <a:ext cx="8890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33201</xdr:rowOff>
    </xdr:from>
    <xdr:to>
      <xdr:col>15</xdr:col>
      <xdr:colOff>82550</xdr:colOff>
      <xdr:row>64</xdr:row>
      <xdr:rowOff>118654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491651"/>
          <a:ext cx="889000" cy="599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33201</xdr:rowOff>
    </xdr:from>
    <xdr:to>
      <xdr:col>11</xdr:col>
      <xdr:colOff>31750</xdr:colOff>
      <xdr:row>63</xdr:row>
      <xdr:rowOff>152219</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491651"/>
          <a:ext cx="889000" cy="46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96355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20155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136797</xdr:rowOff>
    </xdr:from>
    <xdr:to>
      <xdr:col>23</xdr:col>
      <xdr:colOff>184150</xdr:colOff>
      <xdr:row>65</xdr:row>
      <xdr:rowOff>66947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110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108874</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1081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157480</xdr:rowOff>
    </xdr:from>
    <xdr:to>
      <xdr:col>19</xdr:col>
      <xdr:colOff>184150</xdr:colOff>
      <xdr:row>65</xdr:row>
      <xdr:rowOff>87630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72407</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21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67854</xdr:rowOff>
    </xdr:from>
    <xdr:to>
      <xdr:col>15</xdr:col>
      <xdr:colOff>133350</xdr:colOff>
      <xdr:row>64</xdr:row>
      <xdr:rowOff>169454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104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154231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1127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153851</xdr:rowOff>
    </xdr:from>
    <xdr:to>
      <xdr:col>11</xdr:col>
      <xdr:colOff>82550</xdr:colOff>
      <xdr:row>61</xdr:row>
      <xdr:rowOff>84001</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44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94178</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209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101419</xdr:rowOff>
    </xdr:from>
    <xdr:to>
      <xdr:col>7</xdr:col>
      <xdr:colOff>31750</xdr:colOff>
      <xdr:row>64</xdr:row>
      <xdr:rowOff>31569</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90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16346</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989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[190,801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令和２年度から会計年度任用職員制度の開始により増加し、その後も職員数の増などにより増加している。物件費については、近年設備等の修繕費、各種調査、計画策定業務委託、物品等のリース等の増加に伴い、増加傾向にある。令和６年度は、自治体システム標準化・共通化に伴う業務委託料などにより増加した。</a:t>
          </a:r>
        </a:p>
        <a:p>
          <a:r>
            <a:rPr kumimoji="1" lang="ja-JP" altLang="en-US" sz="1300">
              <a:latin typeface="ＭＳ Ｐゴシック" panose="020B0600070205080204" pitchFamily="50" charset="-128"/>
              <a:ea typeface="ＭＳ Ｐゴシック" panose="020B0600070205080204" pitchFamily="50" charset="-128"/>
            </a:rPr>
            <a:t>　これまでの取り組みである事務用品の集中調達方式などを継続し、加えて計画的に設備等の修繕を図るとともに、業務の見直し・効率化を図るなど、効果的な対策を行う。</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29502</xdr:rowOff>
    </xdr:from>
    <xdr:to>
      <xdr:col>23</xdr:col>
      <xdr:colOff>133350</xdr:colOff>
      <xdr:row>80</xdr:row>
      <xdr:rowOff>66170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745502"/>
          <a:ext cx="838200" cy="3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95549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811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25564</xdr:rowOff>
    </xdr:from>
    <xdr:to>
      <xdr:col>19</xdr:col>
      <xdr:colOff>133350</xdr:colOff>
      <xdr:row>80</xdr:row>
      <xdr:rowOff>29502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741564"/>
          <a:ext cx="889000" cy="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130567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846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8168</xdr:rowOff>
    </xdr:from>
    <xdr:to>
      <xdr:col>15</xdr:col>
      <xdr:colOff>82550</xdr:colOff>
      <xdr:row>80</xdr:row>
      <xdr:rowOff>25564</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724168"/>
          <a:ext cx="889000" cy="1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122085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83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8168</xdr:rowOff>
    </xdr:from>
    <xdr:to>
      <xdr:col>11</xdr:col>
      <xdr:colOff>31750</xdr:colOff>
      <xdr:row>80</xdr:row>
      <xdr:rowOff>13396</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724168"/>
          <a:ext cx="889000" cy="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108693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82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94643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81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15370</xdr:rowOff>
    </xdr:from>
    <xdr:to>
      <xdr:col>23</xdr:col>
      <xdr:colOff>184150</xdr:colOff>
      <xdr:row>80</xdr:row>
      <xdr:rowOff>116970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73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108097</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652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79</xdr:row>
      <xdr:rowOff>150152</xdr:rowOff>
    </xdr:from>
    <xdr:to>
      <xdr:col>19</xdr:col>
      <xdr:colOff>184150</xdr:colOff>
      <xdr:row>80</xdr:row>
      <xdr:rowOff>80302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69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90479</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463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79</xdr:row>
      <xdr:rowOff>146214</xdr:rowOff>
    </xdr:from>
    <xdr:to>
      <xdr:col>15</xdr:col>
      <xdr:colOff>133350</xdr:colOff>
      <xdr:row>80</xdr:row>
      <xdr:rowOff>76364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69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86541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45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128818</xdr:rowOff>
    </xdr:from>
    <xdr:to>
      <xdr:col>11</xdr:col>
      <xdr:colOff>82550</xdr:colOff>
      <xdr:row>80</xdr:row>
      <xdr:rowOff>58968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67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69145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442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134046</xdr:rowOff>
    </xdr:from>
    <xdr:to>
      <xdr:col>7</xdr:col>
      <xdr:colOff>31750</xdr:colOff>
      <xdr:row>80</xdr:row>
      <xdr:rowOff>64196</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67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74373</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447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令和６年度は、前年度に比べ、ラスパイレス指数の集計区分内で上の階層へ移行した職よりも下の階層から移行してきた職員が多く、その階層の平均月額を下げたこと、行政職俸給表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二</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から行政職俸給表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へ移行した職員が平均月額を下げたことにより低下した。今後、国家公務員給与制度に準拠し、適宜見直しを図り、適正化に努める。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143934</xdr:rowOff>
    </xdr:from>
    <xdr:to>
      <xdr:col>81</xdr:col>
      <xdr:colOff>44450</xdr:colOff>
      <xdr:row>84</xdr:row>
      <xdr:rowOff>162984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202834"/>
          <a:ext cx="8382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162984</xdr:rowOff>
    </xdr:from>
    <xdr:to>
      <xdr:col>77</xdr:col>
      <xdr:colOff>44450</xdr:colOff>
      <xdr:row>85</xdr:row>
      <xdr:rowOff>152400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564784"/>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11641</xdr:rowOff>
    </xdr:from>
    <xdr:to>
      <xdr:col>72</xdr:col>
      <xdr:colOff>203200</xdr:colOff>
      <xdr:row>85</xdr:row>
      <xdr:rowOff>152400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584891"/>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11641</xdr:rowOff>
    </xdr:from>
    <xdr:to>
      <xdr:col>68</xdr:col>
      <xdr:colOff>152400</xdr:colOff>
      <xdr:row>86</xdr:row>
      <xdr:rowOff>141816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584891"/>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93134</xdr:rowOff>
    </xdr:from>
    <xdr:to>
      <xdr:col>81</xdr:col>
      <xdr:colOff>95250</xdr:colOff>
      <xdr:row>83</xdr:row>
      <xdr:rowOff>23284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109661</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99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112184</xdr:rowOff>
    </xdr:from>
    <xdr:to>
      <xdr:col>77</xdr:col>
      <xdr:colOff>95250</xdr:colOff>
      <xdr:row>85</xdr:row>
      <xdr:rowOff>42334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52511</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282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132291</xdr:rowOff>
    </xdr:from>
    <xdr:to>
      <xdr:col>68</xdr:col>
      <xdr:colOff>203200</xdr:colOff>
      <xdr:row>85</xdr:row>
      <xdr:rowOff>62441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72618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人下回っている。令和６年４月１日現在の普通会計職員数（教育長を除く）は</a:t>
          </a:r>
          <a:r>
            <a:rPr kumimoji="1" lang="en-US" altLang="ja-JP" sz="1300">
              <a:latin typeface="ＭＳ Ｐゴシック" panose="020B0600070205080204" pitchFamily="50" charset="-128"/>
              <a:ea typeface="ＭＳ Ｐゴシック" panose="020B0600070205080204" pitchFamily="50" charset="-128"/>
            </a:rPr>
            <a:t>154</a:t>
          </a:r>
          <a:r>
            <a:rPr kumimoji="1" lang="ja-JP" altLang="en-US" sz="1300">
              <a:latin typeface="ＭＳ Ｐゴシック" panose="020B0600070205080204" pitchFamily="50" charset="-128"/>
              <a:ea typeface="ＭＳ Ｐゴシック" panose="020B0600070205080204" pitchFamily="50" charset="-128"/>
            </a:rPr>
            <a:t>人（前年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日現在の職員数は、</a:t>
          </a:r>
          <a:r>
            <a:rPr kumimoji="1" lang="en-US" altLang="ja-JP" sz="1300">
              <a:latin typeface="ＭＳ Ｐゴシック" panose="020B0600070205080204" pitchFamily="50" charset="-128"/>
              <a:ea typeface="ＭＳ Ｐゴシック" panose="020B0600070205080204" pitchFamily="50" charset="-128"/>
            </a:rPr>
            <a:t>144</a:t>
          </a:r>
          <a:r>
            <a:rPr kumimoji="1" lang="ja-JP" altLang="en-US" sz="1300">
              <a:latin typeface="ＭＳ Ｐゴシック" panose="020B0600070205080204" pitchFamily="50" charset="-128"/>
              <a:ea typeface="ＭＳ Ｐゴシック" panose="020B0600070205080204" pitchFamily="50" charset="-128"/>
            </a:rPr>
            <a:t>人）で、対前年度で</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人増となっている。</a:t>
          </a:r>
        </a:p>
        <a:p>
          <a:r>
            <a:rPr kumimoji="1" lang="ja-JP" altLang="en-US" sz="1300">
              <a:latin typeface="ＭＳ Ｐゴシック" panose="020B0600070205080204" pitchFamily="50" charset="-128"/>
              <a:ea typeface="ＭＳ Ｐゴシック" panose="020B0600070205080204" pitchFamily="50" charset="-128"/>
            </a:rPr>
            <a:t>　今後、第６次定員適正化計画に則り、組織機構改革、技能労務職員の退職不補充、会計年度任用職員の活用、包括業務委託の推進などにより、引き続き簡素で効率的な執行体制の確保を図り適切な定員管理に努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52977</xdr:rowOff>
    </xdr:from>
    <xdr:to>
      <xdr:col>81</xdr:col>
      <xdr:colOff>44450</xdr:colOff>
      <xdr:row>61</xdr:row>
      <xdr:rowOff>5624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339977"/>
          <a:ext cx="8382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46083</xdr:rowOff>
    </xdr:from>
    <xdr:to>
      <xdr:col>77</xdr:col>
      <xdr:colOff>44450</xdr:colOff>
      <xdr:row>60</xdr:row>
      <xdr:rowOff>52977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33308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25400</xdr:rowOff>
    </xdr:from>
    <xdr:to>
      <xdr:col>72</xdr:col>
      <xdr:colOff>203200</xdr:colOff>
      <xdr:row>60</xdr:row>
      <xdr:rowOff>46083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312400"/>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1270</xdr:rowOff>
    </xdr:from>
    <xdr:to>
      <xdr:col>68</xdr:col>
      <xdr:colOff>152400</xdr:colOff>
      <xdr:row>60</xdr:row>
      <xdr:rowOff>25400</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2882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148062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60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108421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56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126274</xdr:rowOff>
    </xdr:from>
    <xdr:to>
      <xdr:col>81</xdr:col>
      <xdr:colOff>95250</xdr:colOff>
      <xdr:row>61</xdr:row>
      <xdr:rowOff>56424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41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142801</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25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2177</xdr:rowOff>
    </xdr:from>
    <xdr:to>
      <xdr:col>77</xdr:col>
      <xdr:colOff>95250</xdr:colOff>
      <xdr:row>60</xdr:row>
      <xdr:rowOff>103777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113954</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058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166733</xdr:rowOff>
    </xdr:from>
    <xdr:to>
      <xdr:col>73</xdr:col>
      <xdr:colOff>44450</xdr:colOff>
      <xdr:row>60</xdr:row>
      <xdr:rowOff>96883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107060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051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146050</xdr:rowOff>
    </xdr:from>
    <xdr:to>
      <xdr:col>68</xdr:col>
      <xdr:colOff>203200</xdr:colOff>
      <xdr:row>60</xdr:row>
      <xdr:rowOff>76200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121920</xdr:rowOff>
    </xdr:from>
    <xdr:to>
      <xdr:col>64</xdr:col>
      <xdr:colOff>152400</xdr:colOff>
      <xdr:row>60</xdr:row>
      <xdr:rowOff>52070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62247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公債費（分子）の増加要因である、災害復旧費等に係る基準財政需要額の減少（交付税算入見込額）に対し、減少要因である、公営企業に要する地方債償還財源の減少、一部事務組合等の起こした地方債に充てたと認められる補助金又は負担金の減少、事業費補正により基準財政需要額に算入された公債費の増加が上回ったことにより、公債費（分子）が減少した。</a:t>
          </a:r>
        </a:p>
        <a:p>
          <a:r>
            <a:rPr kumimoji="1" lang="ja-JP" altLang="en-US" sz="1100">
              <a:latin typeface="ＭＳ Ｐゴシック" panose="020B0600070205080204" pitchFamily="50" charset="-128"/>
              <a:ea typeface="ＭＳ Ｐゴシック" panose="020B0600070205080204" pitchFamily="50" charset="-128"/>
            </a:rPr>
            <a:t>　臨時財政対策債発行可能額の減少、事業費補正により基準財政需要額に算入された公債費等に対して、標準税収入額等の増加、普通交付税額の増加が上回ったことにより、標準財政規模から元利償還金等の基準財政需要額算入額を控除した額</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分母</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が増加した。</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68580</xdr:rowOff>
    </xdr:from>
    <xdr:to>
      <xdr:col>81</xdr:col>
      <xdr:colOff>44450</xdr:colOff>
      <xdr:row>44</xdr:row>
      <xdr:rowOff>76623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61238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44450</xdr:rowOff>
    </xdr:from>
    <xdr:to>
      <xdr:col>77</xdr:col>
      <xdr:colOff>44450</xdr:colOff>
      <xdr:row>44</xdr:row>
      <xdr:rowOff>76623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5882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4233</xdr:rowOff>
    </xdr:from>
    <xdr:to>
      <xdr:col>72</xdr:col>
      <xdr:colOff>203200</xdr:colOff>
      <xdr:row>44</xdr:row>
      <xdr:rowOff>44450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5480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143510</xdr:rowOff>
    </xdr:from>
    <xdr:to>
      <xdr:col>68</xdr:col>
      <xdr:colOff>152400</xdr:colOff>
      <xdr:row>44</xdr:row>
      <xdr:rowOff>4233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51586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17780</xdr:rowOff>
    </xdr:from>
    <xdr:to>
      <xdr:col>81</xdr:col>
      <xdr:colOff>95250</xdr:colOff>
      <xdr:row>44</xdr:row>
      <xdr:rowOff>119380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85107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45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25823</xdr:rowOff>
    </xdr:from>
    <xdr:to>
      <xdr:col>77</xdr:col>
      <xdr:colOff>95250</xdr:colOff>
      <xdr:row>44</xdr:row>
      <xdr:rowOff>127423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5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112200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656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165100</xdr:rowOff>
    </xdr:from>
    <xdr:to>
      <xdr:col>73</xdr:col>
      <xdr:colOff>44450</xdr:colOff>
      <xdr:row>44</xdr:row>
      <xdr:rowOff>95250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80027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124883</xdr:rowOff>
    </xdr:from>
    <xdr:to>
      <xdr:col>68</xdr:col>
      <xdr:colOff>203200</xdr:colOff>
      <xdr:row>44</xdr:row>
      <xdr:rowOff>55033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39810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92710</xdr:rowOff>
    </xdr:from>
    <xdr:to>
      <xdr:col>64</xdr:col>
      <xdr:colOff>152400</xdr:colOff>
      <xdr:row>44</xdr:row>
      <xdr:rowOff>22860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7637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現在高の減少、公営企業債等繰入見込額の減少等により、将来負担額は減少したものの、地方債現在高の充当可能基金の減少、基準財政需要額算入見込額の減少等による充当可能財源等の額の減少の影響が大きく、充当可能財源等控除後の将来負担額（分子）が増加となった。</a:t>
          </a:r>
        </a:p>
        <a:p>
          <a:r>
            <a:rPr kumimoji="1" lang="ja-JP" altLang="en-US" sz="1300">
              <a:latin typeface="ＭＳ Ｐゴシック" panose="020B0600070205080204" pitchFamily="50" charset="-128"/>
              <a:ea typeface="ＭＳ Ｐゴシック" panose="020B0600070205080204" pitchFamily="50" charset="-128"/>
            </a:rPr>
            <a:t>　加えて、標準財政規模の増加により、算入公債費等の額控除後の標準財政規模（分母）が増加した。分子分母の双方が増加したが分子の増加分が分母の増加分を上回ったことにより、将来負担比率は増加した。</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59509</xdr:rowOff>
    </xdr:from>
    <xdr:to>
      <xdr:col>81</xdr:col>
      <xdr:colOff>44450</xdr:colOff>
      <xdr:row>16</xdr:row>
      <xdr:rowOff>93980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179800" y="280270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79284</xdr:rowOff>
    </xdr:from>
    <xdr:to>
      <xdr:col>77</xdr:col>
      <xdr:colOff>44450</xdr:colOff>
      <xdr:row>16</xdr:row>
      <xdr:rowOff>59509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5290800" y="2651034"/>
          <a:ext cx="889000" cy="15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79284</xdr:rowOff>
    </xdr:from>
    <xdr:to>
      <xdr:col>72</xdr:col>
      <xdr:colOff>203200</xdr:colOff>
      <xdr:row>16</xdr:row>
      <xdr:rowOff>138793</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651034"/>
          <a:ext cx="889000" cy="23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138793</xdr:rowOff>
    </xdr:from>
    <xdr:to>
      <xdr:col>68</xdr:col>
      <xdr:colOff>152400</xdr:colOff>
      <xdr:row>18</xdr:row>
      <xdr:rowOff>114754</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881993"/>
          <a:ext cx="889000" cy="31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43180</xdr:rowOff>
    </xdr:from>
    <xdr:to>
      <xdr:col>81</xdr:col>
      <xdr:colOff>95250</xdr:colOff>
      <xdr:row>16</xdr:row>
      <xdr:rowOff>144780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78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15257</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7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8709</xdr:rowOff>
    </xdr:from>
    <xdr:to>
      <xdr:col>77</xdr:col>
      <xdr:colOff>95250</xdr:colOff>
      <xdr:row>16</xdr:row>
      <xdr:rowOff>110309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75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95086</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838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28484</xdr:rowOff>
    </xdr:from>
    <xdr:to>
      <xdr:col>73</xdr:col>
      <xdr:colOff>44450</xdr:colOff>
      <xdr:row>15</xdr:row>
      <xdr:rowOff>130084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60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114861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68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87993</xdr:rowOff>
    </xdr:from>
    <xdr:to>
      <xdr:col>68</xdr:col>
      <xdr:colOff>203200</xdr:colOff>
      <xdr:row>17</xdr:row>
      <xdr:rowOff>18143</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83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2920</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917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63954</xdr:rowOff>
    </xdr:from>
    <xdr:to>
      <xdr:col>64</xdr:col>
      <xdr:colOff>152400</xdr:colOff>
      <xdr:row>18</xdr:row>
      <xdr:rowOff>165553</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1500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150330</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236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16,968
16,406
133.91
11,303,360
10,464,209
794,898
5,612,067
8,658,552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令和６年度は新規採用人数が多かったことによる職員給の増に対して、児童クラブや図書館等の職員を包括業務委託に切り替えたことによる会計年度任用職員給の減があり、全体としては前年度並みだった。</a:t>
          </a:r>
        </a:p>
        <a:p>
          <a:r>
            <a:rPr kumimoji="1" lang="ja-JP" altLang="en-US" sz="1200">
              <a:latin typeface="ＭＳ Ｐゴシック" panose="020B0600070205080204" pitchFamily="50" charset="-128"/>
              <a:ea typeface="ＭＳ Ｐゴシック" panose="020B0600070205080204" pitchFamily="50" charset="-128"/>
            </a:rPr>
            <a:t>　今後、組織機構改革をはじめ、技能労務職員の退職不補充、定数管理・給与の適正化、業務の委託化の推進などを図り、引き続き簡素で効率的な執行体制の確保を図り適切な定員管理に努める。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67564</xdr:rowOff>
    </xdr:from>
    <xdr:to>
      <xdr:col>24</xdr:col>
      <xdr:colOff>25400</xdr:colOff>
      <xdr:row>36</xdr:row>
      <xdr:rowOff>67564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397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44704</xdr:rowOff>
    </xdr:from>
    <xdr:to>
      <xdr:col>19</xdr:col>
      <xdr:colOff>187325</xdr:colOff>
      <xdr:row>36</xdr:row>
      <xdr:rowOff>67564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169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147574</xdr:rowOff>
    </xdr:from>
    <xdr:to>
      <xdr:col>15</xdr:col>
      <xdr:colOff>98425</xdr:colOff>
      <xdr:row>36</xdr:row>
      <xdr:rowOff>44704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4832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147574</xdr:rowOff>
    </xdr:from>
    <xdr:to>
      <xdr:col>11</xdr:col>
      <xdr:colOff>9525</xdr:colOff>
      <xdr:row>36</xdr:row>
      <xdr:rowOff>35560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4832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xdr:rowOff>
    </xdr:from>
    <xdr:to>
      <xdr:col>24</xdr:col>
      <xdr:colOff>76200</xdr:colOff>
      <xdr:row>36</xdr:row>
      <xdr:rowOff>118364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33291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3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16764</xdr:rowOff>
    </xdr:from>
    <xdr:to>
      <xdr:col>20</xdr:col>
      <xdr:colOff>38100</xdr:colOff>
      <xdr:row>36</xdr:row>
      <xdr:rowOff>118364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128541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165354</xdr:rowOff>
    </xdr:from>
    <xdr:to>
      <xdr:col>15</xdr:col>
      <xdr:colOff>149225</xdr:colOff>
      <xdr:row>36</xdr:row>
      <xdr:rowOff>95504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105681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96774</xdr:rowOff>
    </xdr:from>
    <xdr:to>
      <xdr:col>11</xdr:col>
      <xdr:colOff>60325</xdr:colOff>
      <xdr:row>36</xdr:row>
      <xdr:rowOff>26924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37101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近年、類似団体に比べ、低い数値で推移をしており、令和６年度は、類似団体に比べ</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ポイント下回っているが、自治体標準化・共通化委託料等の増により令和５年度から増加した。</a:t>
          </a:r>
        </a:p>
        <a:p>
          <a:r>
            <a:rPr kumimoji="1" lang="ja-JP" altLang="en-US" sz="1300">
              <a:latin typeface="ＭＳ Ｐゴシック" panose="020B0600070205080204" pitchFamily="50" charset="-128"/>
              <a:ea typeface="ＭＳ Ｐゴシック" panose="020B0600070205080204" pitchFamily="50" charset="-128"/>
            </a:rPr>
            <a:t>　今後、設備等の修繕、各種調査、計画策定業務委託、物品等のリースの増加に伴う物件費の増加が見込まれるため、計画的に設備等修繕を図るなど、効果的な対策を行う。</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69850</xdr:rowOff>
    </xdr:from>
    <xdr:to>
      <xdr:col>82</xdr:col>
      <xdr:colOff>107950</xdr:colOff>
      <xdr:row>21</xdr:row>
      <xdr:rowOff>31750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641600"/>
          <a:ext cx="0" cy="99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3827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0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31750</xdr:rowOff>
    </xdr:from>
    <xdr:to>
      <xdr:col>82</xdr:col>
      <xdr:colOff>196850</xdr:colOff>
      <xdr:row>21</xdr:row>
      <xdr:rowOff>31750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32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156227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38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69850</xdr:rowOff>
    </xdr:from>
    <xdr:to>
      <xdr:col>82</xdr:col>
      <xdr:colOff>196850</xdr:colOff>
      <xdr:row>15</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64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77470</xdr:rowOff>
    </xdr:from>
    <xdr:to>
      <xdr:col>82</xdr:col>
      <xdr:colOff>107950</xdr:colOff>
      <xdr:row>16</xdr:row>
      <xdr:rowOff>43180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492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21607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3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49530</xdr:rowOff>
    </xdr:from>
    <xdr:to>
      <xdr:col>82</xdr:col>
      <xdr:colOff>158750</xdr:colOff>
      <xdr:row>17</xdr:row>
      <xdr:rowOff>151130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6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77470</xdr:rowOff>
    </xdr:from>
    <xdr:to>
      <xdr:col>78</xdr:col>
      <xdr:colOff>69850</xdr:colOff>
      <xdr:row>15</xdr:row>
      <xdr:rowOff>92710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6492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19050</xdr:rowOff>
    </xdr:from>
    <xdr:to>
      <xdr:col>78</xdr:col>
      <xdr:colOff>120650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119380</xdr:rowOff>
    </xdr:from>
    <xdr:to>
      <xdr:col>73</xdr:col>
      <xdr:colOff>180975</xdr:colOff>
      <xdr:row>15</xdr:row>
      <xdr:rowOff>92710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196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160020</xdr:rowOff>
    </xdr:from>
    <xdr:to>
      <xdr:col>74</xdr:col>
      <xdr:colOff>31750</xdr:colOff>
      <xdr:row>17</xdr:row>
      <xdr:rowOff>90170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74947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58420</xdr:rowOff>
    </xdr:from>
    <xdr:to>
      <xdr:col>69</xdr:col>
      <xdr:colOff>92075</xdr:colOff>
      <xdr:row>14</xdr:row>
      <xdr:rowOff>119380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587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83820</xdr:rowOff>
    </xdr:from>
    <xdr:to>
      <xdr:col>69</xdr:col>
      <xdr:colOff>142875</xdr:colOff>
      <xdr:row>17</xdr:row>
      <xdr:rowOff>13970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170197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163830</xdr:rowOff>
    </xdr:from>
    <xdr:to>
      <xdr:col>82</xdr:col>
      <xdr:colOff>158750</xdr:colOff>
      <xdr:row>16</xdr:row>
      <xdr:rowOff>93980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8907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26670</xdr:rowOff>
    </xdr:from>
    <xdr:to>
      <xdr:col>78</xdr:col>
      <xdr:colOff>120650</xdr:colOff>
      <xdr:row>15</xdr:row>
      <xdr:rowOff>128270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138447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67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41910</xdr:rowOff>
    </xdr:from>
    <xdr:to>
      <xdr:col>74</xdr:col>
      <xdr:colOff>31750</xdr:colOff>
      <xdr:row>15</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68580</xdr:rowOff>
    </xdr:from>
    <xdr:to>
      <xdr:col>69</xdr:col>
      <xdr:colOff>142875</xdr:colOff>
      <xdr:row>14</xdr:row>
      <xdr:rowOff>170180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8907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3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xdr:rowOff>
    </xdr:from>
    <xdr:to>
      <xdr:col>65</xdr:col>
      <xdr:colOff>53975</xdr:colOff>
      <xdr:row>14</xdr:row>
      <xdr:rowOff>109220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119397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ポイント下回っているが、依然として障害者福祉関係費、児童手当、医療費助成は高い水準を維持している。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61685</xdr:rowOff>
    </xdr:from>
    <xdr:to>
      <xdr:col>24</xdr:col>
      <xdr:colOff>25400</xdr:colOff>
      <xdr:row>54</xdr:row>
      <xdr:rowOff>94343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199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64605</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22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61685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2710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146249</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04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118835</xdr:rowOff>
    </xdr:from>
    <xdr:to>
      <xdr:col>15</xdr:col>
      <xdr:colOff>98425</xdr:colOff>
      <xdr:row>54</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2056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80934</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3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118835</xdr:rowOff>
    </xdr:from>
    <xdr:to>
      <xdr:col>11</xdr:col>
      <xdr:colOff>9525</xdr:colOff>
      <xdr:row>53</xdr:row>
      <xdr:rowOff>118835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2056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64605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2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60070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xdr:rowOff>
    </xdr:from>
    <xdr:to>
      <xdr:col>20</xdr:col>
      <xdr:colOff>38100</xdr:colOff>
      <xdr:row>54</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3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68035</xdr:rowOff>
    </xdr:from>
    <xdr:to>
      <xdr:col>11</xdr:col>
      <xdr:colOff>60325</xdr:colOff>
      <xdr:row>53</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8362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68035</xdr:rowOff>
    </xdr:from>
    <xdr:to>
      <xdr:col>6</xdr:col>
      <xdr:colOff>171450</xdr:colOff>
      <xdr:row>53</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その他に係る経常収支比率は、繰出金や維持補修費などが含まれ、類似団体平均を</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ポイント上回っている。令和６年度については、下水道事業会計が企業会計に移行したことに伴い、繰出金から補助費等に性質変更があったため、大幅に減少した。</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143328</xdr:rowOff>
    </xdr:from>
    <xdr:to>
      <xdr:col>82</xdr:col>
      <xdr:colOff>107950</xdr:colOff>
      <xdr:row>62</xdr:row>
      <xdr:rowOff>12700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87428"/>
          <a:ext cx="838200" cy="55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118835</xdr:rowOff>
    </xdr:from>
    <xdr:to>
      <xdr:col>78</xdr:col>
      <xdr:colOff>69850</xdr:colOff>
      <xdr:row>62</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5772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8362</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952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37193</xdr:rowOff>
    </xdr:from>
    <xdr:to>
      <xdr:col>73</xdr:col>
      <xdr:colOff>180975</xdr:colOff>
      <xdr:row>61</xdr:row>
      <xdr:rowOff>118835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4956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41020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8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37193</xdr:rowOff>
    </xdr:from>
    <xdr:to>
      <xdr:col>69</xdr:col>
      <xdr:colOff>92075</xdr:colOff>
      <xdr:row>62</xdr:row>
      <xdr:rowOff>94343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495643"/>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73677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106334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5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92528</xdr:rowOff>
    </xdr:from>
    <xdr:to>
      <xdr:col>82</xdr:col>
      <xdr:colOff>158750</xdr:colOff>
      <xdr:row>59</xdr:row>
      <xdr:rowOff>22678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64605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133350</xdr:rowOff>
    </xdr:from>
    <xdr:to>
      <xdr:col>78</xdr:col>
      <xdr:colOff>120650</xdr:colOff>
      <xdr:row>62</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59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62</xdr:row>
      <xdr:rowOff>48277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67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68035</xdr:rowOff>
    </xdr:from>
    <xdr:to>
      <xdr:col>74</xdr:col>
      <xdr:colOff>31750</xdr:colOff>
      <xdr:row>61</xdr:row>
      <xdr:rowOff>169635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52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154412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61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157843</xdr:rowOff>
    </xdr:from>
    <xdr:to>
      <xdr:col>69</xdr:col>
      <xdr:colOff>142875</xdr:colOff>
      <xdr:row>61</xdr:row>
      <xdr:rowOff>87993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72770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53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62</xdr:row>
      <xdr:rowOff>43543</xdr:rowOff>
    </xdr:from>
    <xdr:to>
      <xdr:col>65</xdr:col>
      <xdr:colOff>53975</xdr:colOff>
      <xdr:row>62</xdr:row>
      <xdr:rowOff>145143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67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129920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759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類似団体平均を大幅に上回っているが、これは病院事業・水道事業への繰出金や一部事務組合への負担金などが多額になっていることや令和６年度から下水道事業が企業会計に移行したことによる。</a:t>
          </a:r>
        </a:p>
        <a:p>
          <a:r>
            <a:rPr kumimoji="1" lang="ja-JP" altLang="en-US" sz="1300">
              <a:latin typeface="ＭＳ Ｐゴシック" panose="020B0600070205080204" pitchFamily="50" charset="-128"/>
              <a:ea typeface="ＭＳ Ｐゴシック" panose="020B0600070205080204" pitchFamily="50" charset="-128"/>
            </a:rPr>
            <a:t>　病院事業については、「公立森町病院経営強化プラン」に基づき、さらなる地域医療の充実と経営改善を図っていく。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97282</xdr:rowOff>
    </xdr:from>
    <xdr:to>
      <xdr:col>82</xdr:col>
      <xdr:colOff>107950</xdr:colOff>
      <xdr:row>39</xdr:row>
      <xdr:rowOff>165862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78383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97282</xdr:rowOff>
    </xdr:from>
    <xdr:to>
      <xdr:col>78</xdr:col>
      <xdr:colOff>69850</xdr:colOff>
      <xdr:row>39</xdr:row>
      <xdr:rowOff>97282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7838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136144</xdr:rowOff>
    </xdr:from>
    <xdr:to>
      <xdr:col>73</xdr:col>
      <xdr:colOff>180975</xdr:colOff>
      <xdr:row>39</xdr:row>
      <xdr:rowOff>97282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65124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136144</xdr:rowOff>
    </xdr:from>
    <xdr:to>
      <xdr:col>69</xdr:col>
      <xdr:colOff>92075</xdr:colOff>
      <xdr:row>40</xdr:row>
      <xdr:rowOff>3556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651244"/>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121683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115062</xdr:rowOff>
    </xdr:from>
    <xdr:to>
      <xdr:col>82</xdr:col>
      <xdr:colOff>158750</xdr:colOff>
      <xdr:row>40</xdr:row>
      <xdr:rowOff>45212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80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23639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71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46482</xdr:rowOff>
    </xdr:from>
    <xdr:to>
      <xdr:col>78</xdr:col>
      <xdr:colOff>120650</xdr:colOff>
      <xdr:row>39</xdr:row>
      <xdr:rowOff>148082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7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132859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819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46482</xdr:rowOff>
    </xdr:from>
    <xdr:to>
      <xdr:col>74</xdr:col>
      <xdr:colOff>31750</xdr:colOff>
      <xdr:row>39</xdr:row>
      <xdr:rowOff>148082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7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132859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81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85344</xdr:rowOff>
    </xdr:from>
    <xdr:to>
      <xdr:col>69</xdr:col>
      <xdr:colOff>142875</xdr:colOff>
      <xdr:row>39</xdr:row>
      <xdr:rowOff>15494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271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68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124206</xdr:rowOff>
    </xdr:from>
    <xdr:to>
      <xdr:col>65</xdr:col>
      <xdr:colOff>53975</xdr:colOff>
      <xdr:row>40</xdr:row>
      <xdr:rowOff>54356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81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39133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897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一般単独事業の公共施設等適正管理推進事業債や地方道路等整備事業債等の令和３年度事業分の元金償還金が始まった。今後も同額程度の元金償還開始により増加が見込まれ、さらには老朽化施設の修繕などが加わり、厳しい財政状況が予想されるため、地方債発行の抑制に努め、毎年度の起債の償還が平準化するよう適切な地方債管理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75564</xdr:rowOff>
    </xdr:from>
    <xdr:to>
      <xdr:col>24</xdr:col>
      <xdr:colOff>25400</xdr:colOff>
      <xdr:row>79</xdr:row>
      <xdr:rowOff>98425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620114"/>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121302</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322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81280</xdr:rowOff>
    </xdr:from>
    <xdr:to>
      <xdr:col>19</xdr:col>
      <xdr:colOff>187325</xdr:colOff>
      <xdr:row>79</xdr:row>
      <xdr:rowOff>98425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098800" y="136258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26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167005</xdr:rowOff>
    </xdr:from>
    <xdr:to>
      <xdr:col>15</xdr:col>
      <xdr:colOff>98425</xdr:colOff>
      <xdr:row>79</xdr:row>
      <xdr:rowOff>81280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54010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29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167005</xdr:rowOff>
    </xdr:from>
    <xdr:to>
      <xdr:col>11</xdr:col>
      <xdr:colOff>9525</xdr:colOff>
      <xdr:row>79</xdr:row>
      <xdr:rowOff>6986</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54010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24764</xdr:rowOff>
    </xdr:from>
    <xdr:to>
      <xdr:col>24</xdr:col>
      <xdr:colOff>76200</xdr:colOff>
      <xdr:row>79</xdr:row>
      <xdr:rowOff>126364</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56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168291</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54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47625</xdr:rowOff>
    </xdr:from>
    <xdr:to>
      <xdr:col>20</xdr:col>
      <xdr:colOff>38100</xdr:colOff>
      <xdr:row>79</xdr:row>
      <xdr:rowOff>149225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59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134002</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678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30480</xdr:rowOff>
    </xdr:from>
    <xdr:to>
      <xdr:col>15</xdr:col>
      <xdr:colOff>149225</xdr:colOff>
      <xdr:row>79</xdr:row>
      <xdr:rowOff>132080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5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116857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661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116205</xdr:rowOff>
    </xdr:from>
    <xdr:to>
      <xdr:col>11</xdr:col>
      <xdr:colOff>60325</xdr:colOff>
      <xdr:row>79</xdr:row>
      <xdr:rowOff>46355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4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56532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25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127636</xdr:rowOff>
    </xdr:from>
    <xdr:to>
      <xdr:col>6</xdr:col>
      <xdr:colOff>171450</xdr:colOff>
      <xdr:row>79</xdr:row>
      <xdr:rowOff>57786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50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67963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においては、人件費や扶助費の増加により上昇している。今後、「公立森町病院経営強化プラン」に掲げる取り組みを通して、経常経費の削減を行い、普通会計の負担を減らしていくように努める。</a:t>
          </a: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64407</xdr:rowOff>
    </xdr:from>
    <xdr:to>
      <xdr:col>82</xdr:col>
      <xdr:colOff>107950</xdr:colOff>
      <xdr:row>79</xdr:row>
      <xdr:rowOff>75293</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6089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111777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127000</xdr:rowOff>
    </xdr:from>
    <xdr:to>
      <xdr:col>78</xdr:col>
      <xdr:colOff>69850</xdr:colOff>
      <xdr:row>79</xdr:row>
      <xdr:rowOff>64407</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500100"/>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29028</xdr:rowOff>
    </xdr:from>
    <xdr:to>
      <xdr:col>73</xdr:col>
      <xdr:colOff>180975</xdr:colOff>
      <xdr:row>78</xdr:row>
      <xdr:rowOff>127000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716328"/>
          <a:ext cx="889000" cy="78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29028</xdr:rowOff>
    </xdr:from>
    <xdr:to>
      <xdr:col>69</xdr:col>
      <xdr:colOff>92075</xdr:colOff>
      <xdr:row>78</xdr:row>
      <xdr:rowOff>50800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716328"/>
          <a:ext cx="889000" cy="707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86377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77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24493</xdr:rowOff>
    </xdr:from>
    <xdr:to>
      <xdr:col>82</xdr:col>
      <xdr:colOff>158750</xdr:colOff>
      <xdr:row>79</xdr:row>
      <xdr:rowOff>126093</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56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168020</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54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13607</xdr:rowOff>
    </xdr:from>
    <xdr:to>
      <xdr:col>78</xdr:col>
      <xdr:colOff>120650</xdr:colOff>
      <xdr:row>79</xdr:row>
      <xdr:rowOff>115207</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55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99984</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644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76200</xdr:rowOff>
    </xdr:from>
    <xdr:to>
      <xdr:col>74</xdr:col>
      <xdr:colOff>31750</xdr:colOff>
      <xdr:row>79</xdr:row>
      <xdr:rowOff>6350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162577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149678</xdr:rowOff>
    </xdr:from>
    <xdr:to>
      <xdr:col>69</xdr:col>
      <xdr:colOff>142875</xdr:colOff>
      <xdr:row>74</xdr:row>
      <xdr:rowOff>79828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6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90005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43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0</xdr:rowOff>
    </xdr:from>
    <xdr:to>
      <xdr:col>65</xdr:col>
      <xdr:colOff>53975</xdr:colOff>
      <xdr:row>78</xdr:row>
      <xdr:rowOff>101600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86377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32906</xdr:rowOff>
    </xdr:from>
    <xdr:to>
      <xdr:col>29</xdr:col>
      <xdr:colOff>127000</xdr:colOff>
      <xdr:row>17</xdr:row>
      <xdr:rowOff>53391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95181"/>
          <a:ext cx="647700" cy="204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86263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3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53391</xdr:rowOff>
    </xdr:from>
    <xdr:to>
      <xdr:col>26</xdr:col>
      <xdr:colOff>50800</xdr:colOff>
      <xdr:row>17</xdr:row>
      <xdr:rowOff>105550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15666"/>
          <a:ext cx="698500" cy="52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126649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74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105550</xdr:rowOff>
    </xdr:from>
    <xdr:to>
      <xdr:col>22</xdr:col>
      <xdr:colOff>114300</xdr:colOff>
      <xdr:row>17</xdr:row>
      <xdr:rowOff>152870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67825"/>
          <a:ext cx="698500" cy="473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152870</xdr:rowOff>
    </xdr:from>
    <xdr:to>
      <xdr:col>18</xdr:col>
      <xdr:colOff>177800</xdr:colOff>
      <xdr:row>18</xdr:row>
      <xdr:rowOff>8179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15145"/>
          <a:ext cx="698500" cy="267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101744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153556</xdr:rowOff>
    </xdr:from>
    <xdr:to>
      <xdr:col>29</xdr:col>
      <xdr:colOff>177800</xdr:colOff>
      <xdr:row>17</xdr:row>
      <xdr:rowOff>83706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44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125633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16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2591</xdr:rowOff>
    </xdr:from>
    <xdr:to>
      <xdr:col>26</xdr:col>
      <xdr:colOff>101600</xdr:colOff>
      <xdr:row>17</xdr:row>
      <xdr:rowOff>104191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648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88968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51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54750</xdr:rowOff>
    </xdr:from>
    <xdr:to>
      <xdr:col>22</xdr:col>
      <xdr:colOff>165100</xdr:colOff>
      <xdr:row>17</xdr:row>
      <xdr:rowOff>156350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170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141127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102070</xdr:rowOff>
    </xdr:from>
    <xdr:to>
      <xdr:col>19</xdr:col>
      <xdr:colOff>38100</xdr:colOff>
      <xdr:row>18</xdr:row>
      <xdr:rowOff>32220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643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16997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50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128829</xdr:rowOff>
    </xdr:from>
    <xdr:to>
      <xdr:col>15</xdr:col>
      <xdr:colOff>101600</xdr:colOff>
      <xdr:row>18</xdr:row>
      <xdr:rowOff>58979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911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43756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77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204934</xdr:rowOff>
    </xdr:from>
    <xdr:to>
      <xdr:col>29</xdr:col>
      <xdr:colOff>127000</xdr:colOff>
      <xdr:row>34</xdr:row>
      <xdr:rowOff>238043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472384"/>
          <a:ext cx="647700" cy="33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12101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22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204934</xdr:rowOff>
    </xdr:from>
    <xdr:to>
      <xdr:col>26</xdr:col>
      <xdr:colOff>50800</xdr:colOff>
      <xdr:row>34</xdr:row>
      <xdr:rowOff>224098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472384"/>
          <a:ext cx="698500" cy="191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3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224098</xdr:rowOff>
    </xdr:from>
    <xdr:to>
      <xdr:col>22</xdr:col>
      <xdr:colOff>114300</xdr:colOff>
      <xdr:row>34</xdr:row>
      <xdr:rowOff>253359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491548"/>
          <a:ext cx="698500" cy="292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253359</xdr:rowOff>
    </xdr:from>
    <xdr:to>
      <xdr:col>18</xdr:col>
      <xdr:colOff>177800</xdr:colOff>
      <xdr:row>34</xdr:row>
      <xdr:rowOff>301517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520809"/>
          <a:ext cx="698500" cy="481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4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187242</xdr:rowOff>
    </xdr:from>
    <xdr:to>
      <xdr:col>29</xdr:col>
      <xdr:colOff>177800</xdr:colOff>
      <xdr:row>34</xdr:row>
      <xdr:rowOff>288843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54692"/>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32319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9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154134</xdr:rowOff>
    </xdr:from>
    <xdr:to>
      <xdr:col>26</xdr:col>
      <xdr:colOff>101600</xdr:colOff>
      <xdr:row>34</xdr:row>
      <xdr:rowOff>255733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21584"/>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265911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190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173298</xdr:rowOff>
    </xdr:from>
    <xdr:to>
      <xdr:col>22</xdr:col>
      <xdr:colOff>165100</xdr:colOff>
      <xdr:row>34</xdr:row>
      <xdr:rowOff>274898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407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285075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09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202559</xdr:rowOff>
    </xdr:from>
    <xdr:to>
      <xdr:col>19</xdr:col>
      <xdr:colOff>38100</xdr:colOff>
      <xdr:row>34</xdr:row>
      <xdr:rowOff>304158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47000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314336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38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250717</xdr:rowOff>
    </xdr:from>
    <xdr:to>
      <xdr:col>15</xdr:col>
      <xdr:colOff>101600</xdr:colOff>
      <xdr:row>35</xdr:row>
      <xdr:rowOff>9417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18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19594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87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16,968
16,406
133.91
11,303,360
10,464,209
794,898
5,612,067
8,658,552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62078</xdr:rowOff>
    </xdr:from>
    <xdr:to>
      <xdr:col>24</xdr:col>
      <xdr:colOff>63500</xdr:colOff>
      <xdr:row>37</xdr:row>
      <xdr:rowOff>81585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05728"/>
          <a:ext cx="8382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81585</xdr:rowOff>
    </xdr:from>
    <xdr:to>
      <xdr:col>19</xdr:col>
      <xdr:colOff>177800</xdr:colOff>
      <xdr:row>37</xdr:row>
      <xdr:rowOff>128118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25235"/>
          <a:ext cx="889000" cy="4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128118</xdr:rowOff>
    </xdr:from>
    <xdr:to>
      <xdr:col>15</xdr:col>
      <xdr:colOff>50800</xdr:colOff>
      <xdr:row>37</xdr:row>
      <xdr:rowOff>151409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471768"/>
          <a:ext cx="889000" cy="2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151409</xdr:rowOff>
    </xdr:from>
    <xdr:to>
      <xdr:col>10</xdr:col>
      <xdr:colOff>114300</xdr:colOff>
      <xdr:row>38</xdr:row>
      <xdr:rowOff>15177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95059"/>
          <a:ext cx="889000" cy="35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11278</xdr:rowOff>
    </xdr:from>
    <xdr:to>
      <xdr:col>24</xdr:col>
      <xdr:colOff>114300</xdr:colOff>
      <xdr:row>37</xdr:row>
      <xdr:rowOff>112878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5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161155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3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30785</xdr:rowOff>
    </xdr:from>
    <xdr:to>
      <xdr:col>20</xdr:col>
      <xdr:colOff>38100</xdr:colOff>
      <xdr:row>37</xdr:row>
      <xdr:rowOff>132385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7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123512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6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77318</xdr:rowOff>
    </xdr:from>
    <xdr:to>
      <xdr:col>15</xdr:col>
      <xdr:colOff>101600</xdr:colOff>
      <xdr:row>38</xdr:row>
      <xdr:rowOff>7468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170045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1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100609</xdr:rowOff>
    </xdr:from>
    <xdr:to>
      <xdr:col>10</xdr:col>
      <xdr:colOff>165100</xdr:colOff>
      <xdr:row>38</xdr:row>
      <xdr:rowOff>30759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4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21886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3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135827</xdr:rowOff>
    </xdr:from>
    <xdr:to>
      <xdr:col>6</xdr:col>
      <xdr:colOff>38100</xdr:colOff>
      <xdr:row>38</xdr:row>
      <xdr:rowOff>65977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7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57104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7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19090</xdr:rowOff>
    </xdr:from>
    <xdr:to>
      <xdr:col>24</xdr:col>
      <xdr:colOff>63500</xdr:colOff>
      <xdr:row>58</xdr:row>
      <xdr:rowOff>51153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63190"/>
          <a:ext cx="838200" cy="3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44770</xdr:rowOff>
    </xdr:from>
    <xdr:to>
      <xdr:col>19</xdr:col>
      <xdr:colOff>177800</xdr:colOff>
      <xdr:row>58</xdr:row>
      <xdr:rowOff>51153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988870"/>
          <a:ext cx="889000" cy="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44770</xdr:rowOff>
    </xdr:from>
    <xdr:to>
      <xdr:col>15</xdr:col>
      <xdr:colOff>50800</xdr:colOff>
      <xdr:row>58</xdr:row>
      <xdr:rowOff>59486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88870"/>
          <a:ext cx="889000" cy="1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53360</xdr:rowOff>
    </xdr:from>
    <xdr:to>
      <xdr:col>10</xdr:col>
      <xdr:colOff>114300</xdr:colOff>
      <xdr:row>58</xdr:row>
      <xdr:rowOff>59486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9997460"/>
          <a:ext cx="889000" cy="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111344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1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139740</xdr:rowOff>
    </xdr:from>
    <xdr:to>
      <xdr:col>24</xdr:col>
      <xdr:colOff>114300</xdr:colOff>
      <xdr:row>58</xdr:row>
      <xdr:rowOff>69890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1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71485</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44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353</xdr:rowOff>
    </xdr:from>
    <xdr:to>
      <xdr:col>20</xdr:col>
      <xdr:colOff>38100</xdr:colOff>
      <xdr:row>58</xdr:row>
      <xdr:rowOff>101953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4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93080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3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165420</xdr:rowOff>
    </xdr:from>
    <xdr:to>
      <xdr:col>15</xdr:col>
      <xdr:colOff>101600</xdr:colOff>
      <xdr:row>58</xdr:row>
      <xdr:rowOff>95570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3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86697</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8686</xdr:rowOff>
    </xdr:from>
    <xdr:to>
      <xdr:col>10</xdr:col>
      <xdr:colOff>165100</xdr:colOff>
      <xdr:row>58</xdr:row>
      <xdr:rowOff>110286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5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101413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4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2560</xdr:rowOff>
    </xdr:from>
    <xdr:to>
      <xdr:col>6</xdr:col>
      <xdr:colOff>38100</xdr:colOff>
      <xdr:row>58</xdr:row>
      <xdr:rowOff>104160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4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95287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39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155360</xdr:rowOff>
    </xdr:from>
    <xdr:to>
      <xdr:col>24</xdr:col>
      <xdr:colOff>63500</xdr:colOff>
      <xdr:row>78</xdr:row>
      <xdr:rowOff>36525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357010"/>
          <a:ext cx="838200" cy="52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155360</xdr:rowOff>
    </xdr:from>
    <xdr:to>
      <xdr:col>19</xdr:col>
      <xdr:colOff>177800</xdr:colOff>
      <xdr:row>78</xdr:row>
      <xdr:rowOff>46698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357010"/>
          <a:ext cx="889000" cy="6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8446</xdr:rowOff>
    </xdr:from>
    <xdr:to>
      <xdr:col>15</xdr:col>
      <xdr:colOff>50800</xdr:colOff>
      <xdr:row>78</xdr:row>
      <xdr:rowOff>46698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381546"/>
          <a:ext cx="889000" cy="3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109258</xdr:rowOff>
    </xdr:from>
    <xdr:to>
      <xdr:col>10</xdr:col>
      <xdr:colOff>114300</xdr:colOff>
      <xdr:row>78</xdr:row>
      <xdr:rowOff>8446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310908"/>
          <a:ext cx="889000" cy="7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94404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295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157175</xdr:rowOff>
    </xdr:from>
    <xdr:to>
      <xdr:col>24</xdr:col>
      <xdr:colOff>114300</xdr:colOff>
      <xdr:row>78</xdr:row>
      <xdr:rowOff>87325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5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135602</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3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104560</xdr:rowOff>
    </xdr:from>
    <xdr:to>
      <xdr:col>20</xdr:col>
      <xdr:colOff>38100</xdr:colOff>
      <xdr:row>78</xdr:row>
      <xdr:rowOff>34710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25837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3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167348</xdr:rowOff>
    </xdr:from>
    <xdr:to>
      <xdr:col>15</xdr:col>
      <xdr:colOff>101600</xdr:colOff>
      <xdr:row>78</xdr:row>
      <xdr:rowOff>97498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6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88625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46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129096</xdr:rowOff>
    </xdr:from>
    <xdr:to>
      <xdr:col>10</xdr:col>
      <xdr:colOff>165100</xdr:colOff>
      <xdr:row>78</xdr:row>
      <xdr:rowOff>59246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3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50373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42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58458</xdr:rowOff>
    </xdr:from>
    <xdr:to>
      <xdr:col>6</xdr:col>
      <xdr:colOff>38100</xdr:colOff>
      <xdr:row>77</xdr:row>
      <xdr:rowOff>160058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6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151185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352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163691</xdr:rowOff>
    </xdr:from>
    <xdr:to>
      <xdr:col>24</xdr:col>
      <xdr:colOff>63500</xdr:colOff>
      <xdr:row>95</xdr:row>
      <xdr:rowOff>99568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79991"/>
          <a:ext cx="838200" cy="10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99568</xdr:rowOff>
    </xdr:from>
    <xdr:to>
      <xdr:col>19</xdr:col>
      <xdr:colOff>177800</xdr:colOff>
      <xdr:row>96</xdr:row>
      <xdr:rowOff>1409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87318"/>
          <a:ext cx="889000" cy="7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61213</xdr:rowOff>
    </xdr:from>
    <xdr:to>
      <xdr:col>15</xdr:col>
      <xdr:colOff>50800</xdr:colOff>
      <xdr:row>96</xdr:row>
      <xdr:rowOff>1409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48963"/>
          <a:ext cx="889000" cy="11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61213</xdr:rowOff>
    </xdr:from>
    <xdr:to>
      <xdr:col>10</xdr:col>
      <xdr:colOff>114300</xdr:colOff>
      <xdr:row>97</xdr:row>
      <xdr:rowOff>22022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48963"/>
          <a:ext cx="889000" cy="30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46372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112891</xdr:rowOff>
    </xdr:from>
    <xdr:to>
      <xdr:col>24</xdr:col>
      <xdr:colOff>114300</xdr:colOff>
      <xdr:row>95</xdr:row>
      <xdr:rowOff>43041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2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91318</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07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48768</xdr:rowOff>
    </xdr:from>
    <xdr:to>
      <xdr:col>20</xdr:col>
      <xdr:colOff>38100</xdr:colOff>
      <xdr:row>95</xdr:row>
      <xdr:rowOff>150368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3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141495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2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122059</xdr:rowOff>
    </xdr:from>
    <xdr:to>
      <xdr:col>15</xdr:col>
      <xdr:colOff>101600</xdr:colOff>
      <xdr:row>96</xdr:row>
      <xdr:rowOff>52209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0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43336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0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10413</xdr:rowOff>
    </xdr:from>
    <xdr:to>
      <xdr:col>10</xdr:col>
      <xdr:colOff>165100</xdr:colOff>
      <xdr:row>95</xdr:row>
      <xdr:rowOff>112013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9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103140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39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142672</xdr:rowOff>
    </xdr:from>
    <xdr:to>
      <xdr:col>6</xdr:col>
      <xdr:colOff>38100</xdr:colOff>
      <xdr:row>97</xdr:row>
      <xdr:rowOff>72822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0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63949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694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114705</xdr:rowOff>
    </xdr:from>
    <xdr:to>
      <xdr:col>55</xdr:col>
      <xdr:colOff>0</xdr:colOff>
      <xdr:row>35</xdr:row>
      <xdr:rowOff>154943</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115455"/>
          <a:ext cx="838200" cy="4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71743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72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154943</xdr:rowOff>
    </xdr:from>
    <xdr:to>
      <xdr:col>50</xdr:col>
      <xdr:colOff>114300</xdr:colOff>
      <xdr:row>35</xdr:row>
      <xdr:rowOff>159895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155693"/>
          <a:ext cx="8890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159895</xdr:rowOff>
    </xdr:from>
    <xdr:to>
      <xdr:col>45</xdr:col>
      <xdr:colOff>177800</xdr:colOff>
      <xdr:row>36</xdr:row>
      <xdr:rowOff>5027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160645"/>
          <a:ext cx="889000" cy="1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75822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2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51698</xdr:rowOff>
    </xdr:from>
    <xdr:to>
      <xdr:col>41</xdr:col>
      <xdr:colOff>50800</xdr:colOff>
      <xdr:row>36</xdr:row>
      <xdr:rowOff>5027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709548"/>
          <a:ext cx="889000" cy="46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105979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27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139930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79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63905</xdr:rowOff>
    </xdr:from>
    <xdr:to>
      <xdr:col>55</xdr:col>
      <xdr:colOff>50800</xdr:colOff>
      <xdr:row>35</xdr:row>
      <xdr:rowOff>165505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06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86782</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916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104143</xdr:rowOff>
    </xdr:from>
    <xdr:to>
      <xdr:col>50</xdr:col>
      <xdr:colOff>165100</xdr:colOff>
      <xdr:row>36</xdr:row>
      <xdr:rowOff>34293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10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50820</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880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109095</xdr:rowOff>
    </xdr:from>
    <xdr:to>
      <xdr:col>46</xdr:col>
      <xdr:colOff>38100</xdr:colOff>
      <xdr:row>36</xdr:row>
      <xdr:rowOff>39245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10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55772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885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125677</xdr:rowOff>
    </xdr:from>
    <xdr:to>
      <xdr:col>41</xdr:col>
      <xdr:colOff>101600</xdr:colOff>
      <xdr:row>36</xdr:row>
      <xdr:rowOff>55827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12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72354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590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898</xdr:rowOff>
    </xdr:from>
    <xdr:to>
      <xdr:col>36</xdr:col>
      <xdr:colOff>165100</xdr:colOff>
      <xdr:row>33</xdr:row>
      <xdr:rowOff>102498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65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119025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433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38119</xdr:rowOff>
    </xdr:from>
    <xdr:to>
      <xdr:col>55</xdr:col>
      <xdr:colOff>0</xdr:colOff>
      <xdr:row>58</xdr:row>
      <xdr:rowOff>58666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982219"/>
          <a:ext cx="838200" cy="20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38119</xdr:rowOff>
    </xdr:from>
    <xdr:to>
      <xdr:col>50</xdr:col>
      <xdr:colOff>114300</xdr:colOff>
      <xdr:row>58</xdr:row>
      <xdr:rowOff>82413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982219"/>
          <a:ext cx="889000" cy="4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109634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53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82413</xdr:rowOff>
    </xdr:from>
    <xdr:to>
      <xdr:col>45</xdr:col>
      <xdr:colOff>177800</xdr:colOff>
      <xdr:row>59</xdr:row>
      <xdr:rowOff>15132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26513"/>
          <a:ext cx="889000" cy="104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161828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9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12726</xdr:rowOff>
    </xdr:from>
    <xdr:to>
      <xdr:col>41</xdr:col>
      <xdr:colOff>50800</xdr:colOff>
      <xdr:row>59</xdr:row>
      <xdr:rowOff>15132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128276"/>
          <a:ext cx="889000" cy="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153827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58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63384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9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7866</xdr:rowOff>
    </xdr:from>
    <xdr:to>
      <xdr:col>55</xdr:col>
      <xdr:colOff>50800</xdr:colOff>
      <xdr:row>58</xdr:row>
      <xdr:rowOff>109466</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5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157743</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158769</xdr:rowOff>
    </xdr:from>
    <xdr:to>
      <xdr:col>50</xdr:col>
      <xdr:colOff>165100</xdr:colOff>
      <xdr:row>58</xdr:row>
      <xdr:rowOff>88919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3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80046</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2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31613</xdr:rowOff>
    </xdr:from>
    <xdr:to>
      <xdr:col>46</xdr:col>
      <xdr:colOff>38100</xdr:colOff>
      <xdr:row>58</xdr:row>
      <xdr:rowOff>133213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7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124340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6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135782</xdr:rowOff>
    </xdr:from>
    <xdr:to>
      <xdr:col>41</xdr:col>
      <xdr:colOff>101600</xdr:colOff>
      <xdr:row>59</xdr:row>
      <xdr:rowOff>65932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07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57059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17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133376</xdr:rowOff>
    </xdr:from>
    <xdr:to>
      <xdr:col>36</xdr:col>
      <xdr:colOff>165100</xdr:colOff>
      <xdr:row>59</xdr:row>
      <xdr:rowOff>63526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7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54653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170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92563</xdr:rowOff>
    </xdr:from>
    <xdr:to>
      <xdr:col>55</xdr:col>
      <xdr:colOff>0</xdr:colOff>
      <xdr:row>78</xdr:row>
      <xdr:rowOff>132011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465663"/>
          <a:ext cx="838200" cy="3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122445</xdr:rowOff>
    </xdr:from>
    <xdr:to>
      <xdr:col>50</xdr:col>
      <xdr:colOff>114300</xdr:colOff>
      <xdr:row>78</xdr:row>
      <xdr:rowOff>132011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495545"/>
          <a:ext cx="889000" cy="9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58995</xdr:rowOff>
    </xdr:from>
    <xdr:to>
      <xdr:col>45</xdr:col>
      <xdr:colOff>177800</xdr:colOff>
      <xdr:row>78</xdr:row>
      <xdr:rowOff>122445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432095"/>
          <a:ext cx="889000" cy="6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58995</xdr:rowOff>
    </xdr:from>
    <xdr:to>
      <xdr:col>41</xdr:col>
      <xdr:colOff>50800</xdr:colOff>
      <xdr:row>78</xdr:row>
      <xdr:rowOff>110989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432095"/>
          <a:ext cx="889000" cy="5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41763</xdr:rowOff>
    </xdr:from>
    <xdr:to>
      <xdr:col>55</xdr:col>
      <xdr:colOff>50800</xdr:colOff>
      <xdr:row>78</xdr:row>
      <xdr:rowOff>143363</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128140</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329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81211</xdr:rowOff>
    </xdr:from>
    <xdr:to>
      <xdr:col>50</xdr:col>
      <xdr:colOff>165100</xdr:colOff>
      <xdr:row>79</xdr:row>
      <xdr:rowOff>11361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5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2488</xdr:rowOff>
    </xdr:from>
    <xdr:ext cx="378565"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50017" y="135470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71645</xdr:rowOff>
    </xdr:from>
    <xdr:to>
      <xdr:col>46</xdr:col>
      <xdr:colOff>38100</xdr:colOff>
      <xdr:row>79</xdr:row>
      <xdr:rowOff>1795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4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164372</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3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8195</xdr:rowOff>
    </xdr:from>
    <xdr:to>
      <xdr:col>41</xdr:col>
      <xdr:colOff>101600</xdr:colOff>
      <xdr:row>78</xdr:row>
      <xdr:rowOff>109795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8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100922</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74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60189</xdr:rowOff>
    </xdr:from>
    <xdr:to>
      <xdr:col>36</xdr:col>
      <xdr:colOff>165100</xdr:colOff>
      <xdr:row>78</xdr:row>
      <xdr:rowOff>161789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152916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2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52420</xdr:rowOff>
    </xdr:from>
    <xdr:to>
      <xdr:col>55</xdr:col>
      <xdr:colOff>0</xdr:colOff>
      <xdr:row>97</xdr:row>
      <xdr:rowOff>90894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683070"/>
          <a:ext cx="838200" cy="3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52420</xdr:rowOff>
    </xdr:from>
    <xdr:to>
      <xdr:col>50</xdr:col>
      <xdr:colOff>114300</xdr:colOff>
      <xdr:row>97</xdr:row>
      <xdr:rowOff>150749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683070"/>
          <a:ext cx="889000" cy="9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40005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32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150749</xdr:rowOff>
    </xdr:from>
    <xdr:to>
      <xdr:col>45</xdr:col>
      <xdr:colOff>177800</xdr:colOff>
      <xdr:row>98</xdr:row>
      <xdr:rowOff>23709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781399"/>
          <a:ext cx="889000" cy="44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88963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37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146452</xdr:rowOff>
    </xdr:from>
    <xdr:to>
      <xdr:col>41</xdr:col>
      <xdr:colOff>50800</xdr:colOff>
      <xdr:row>98</xdr:row>
      <xdr:rowOff>23709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777102"/>
          <a:ext cx="889000" cy="48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89412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37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9577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29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40094</xdr:rowOff>
    </xdr:from>
    <xdr:to>
      <xdr:col>55</xdr:col>
      <xdr:colOff>50800</xdr:colOff>
      <xdr:row>97</xdr:row>
      <xdr:rowOff>141694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7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18521</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4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1620</xdr:rowOff>
    </xdr:from>
    <xdr:to>
      <xdr:col>50</xdr:col>
      <xdr:colOff>165100</xdr:colOff>
      <xdr:row>97</xdr:row>
      <xdr:rowOff>103220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63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94347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72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99949</xdr:rowOff>
    </xdr:from>
    <xdr:to>
      <xdr:col>46</xdr:col>
      <xdr:colOff>38100</xdr:colOff>
      <xdr:row>98</xdr:row>
      <xdr:rowOff>30099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73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21226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82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144359</xdr:rowOff>
    </xdr:from>
    <xdr:to>
      <xdr:col>41</xdr:col>
      <xdr:colOff>101600</xdr:colOff>
      <xdr:row>98</xdr:row>
      <xdr:rowOff>74509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77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65636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86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95652</xdr:rowOff>
    </xdr:from>
    <xdr:to>
      <xdr:col>36</xdr:col>
      <xdr:colOff>165100</xdr:colOff>
      <xdr:row>98</xdr:row>
      <xdr:rowOff>25802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72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16929</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819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97834</xdr:rowOff>
    </xdr:from>
    <xdr:to>
      <xdr:col>85</xdr:col>
      <xdr:colOff>127000</xdr:colOff>
      <xdr:row>35</xdr:row>
      <xdr:rowOff>148468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098584"/>
          <a:ext cx="838200" cy="5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76193</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591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97834</xdr:rowOff>
    </xdr:from>
    <xdr:to>
      <xdr:col>81</xdr:col>
      <xdr:colOff>50800</xdr:colOff>
      <xdr:row>36</xdr:row>
      <xdr:rowOff>157596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098584"/>
          <a:ext cx="889000" cy="23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159796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67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157596</xdr:rowOff>
    </xdr:from>
    <xdr:to>
      <xdr:col>76</xdr:col>
      <xdr:colOff>114300</xdr:colOff>
      <xdr:row>39</xdr:row>
      <xdr:rowOff>60196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329796"/>
          <a:ext cx="889000" cy="41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51080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73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42986</xdr:rowOff>
    </xdr:from>
    <xdr:to>
      <xdr:col>71</xdr:col>
      <xdr:colOff>177800</xdr:colOff>
      <xdr:row>39</xdr:row>
      <xdr:rowOff>60196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729536"/>
          <a:ext cx="889000" cy="1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97668</xdr:rowOff>
    </xdr:from>
    <xdr:to>
      <xdr:col>85</xdr:col>
      <xdr:colOff>177800</xdr:colOff>
      <xdr:row>36</xdr:row>
      <xdr:rowOff>27818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09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120545</xdr:rowOff>
    </xdr:from>
    <xdr:ext cx="534377"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5949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47034</xdr:rowOff>
    </xdr:from>
    <xdr:to>
      <xdr:col>81</xdr:col>
      <xdr:colOff>101600</xdr:colOff>
      <xdr:row>35</xdr:row>
      <xdr:rowOff>148634</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04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165161</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14111" y="582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106796</xdr:rowOff>
    </xdr:from>
    <xdr:to>
      <xdr:col>76</xdr:col>
      <xdr:colOff>165100</xdr:colOff>
      <xdr:row>37</xdr:row>
      <xdr:rowOff>36946</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27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53473</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25111" y="6054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9396</xdr:rowOff>
    </xdr:from>
    <xdr:to>
      <xdr:col>72</xdr:col>
      <xdr:colOff>38100</xdr:colOff>
      <xdr:row>39</xdr:row>
      <xdr:rowOff>110996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69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102123</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788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163636</xdr:rowOff>
    </xdr:from>
    <xdr:to>
      <xdr:col>67</xdr:col>
      <xdr:colOff>101600</xdr:colOff>
      <xdr:row>39</xdr:row>
      <xdr:rowOff>93786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67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84913</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77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38583</xdr:rowOff>
    </xdr:from>
    <xdr:to>
      <xdr:col>85</xdr:col>
      <xdr:colOff>127000</xdr:colOff>
      <xdr:row>75</xdr:row>
      <xdr:rowOff>48831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897333"/>
          <a:ext cx="838200" cy="1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131056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646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48831</xdr:rowOff>
    </xdr:from>
    <xdr:to>
      <xdr:col>81</xdr:col>
      <xdr:colOff>50800</xdr:colOff>
      <xdr:row>75</xdr:row>
      <xdr:rowOff>76212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2907581"/>
          <a:ext cx="889000" cy="2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58259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5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76212</xdr:rowOff>
    </xdr:from>
    <xdr:to>
      <xdr:col>76</xdr:col>
      <xdr:colOff>114300</xdr:colOff>
      <xdr:row>75</xdr:row>
      <xdr:rowOff>107861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934962"/>
          <a:ext cx="889000" cy="31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35018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5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107861</xdr:rowOff>
    </xdr:from>
    <xdr:to>
      <xdr:col>71</xdr:col>
      <xdr:colOff>177800</xdr:colOff>
      <xdr:row>75</xdr:row>
      <xdr:rowOff>145262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966611"/>
          <a:ext cx="889000" cy="3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59008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5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86351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6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159233</xdr:rowOff>
    </xdr:from>
    <xdr:to>
      <xdr:col>85</xdr:col>
      <xdr:colOff>177800</xdr:colOff>
      <xdr:row>75</xdr:row>
      <xdr:rowOff>89383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84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137660</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824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169481</xdr:rowOff>
    </xdr:from>
    <xdr:to>
      <xdr:col>81</xdr:col>
      <xdr:colOff>101600</xdr:colOff>
      <xdr:row>75</xdr:row>
      <xdr:rowOff>99631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85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90758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94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25412</xdr:rowOff>
    </xdr:from>
    <xdr:to>
      <xdr:col>76</xdr:col>
      <xdr:colOff>165100</xdr:colOff>
      <xdr:row>75</xdr:row>
      <xdr:rowOff>127012</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88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118139</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97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57061</xdr:rowOff>
    </xdr:from>
    <xdr:to>
      <xdr:col>72</xdr:col>
      <xdr:colOff>38100</xdr:colOff>
      <xdr:row>75</xdr:row>
      <xdr:rowOff>158660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9158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149789</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00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94462</xdr:rowOff>
    </xdr:from>
    <xdr:to>
      <xdr:col>67</xdr:col>
      <xdr:colOff>101600</xdr:colOff>
      <xdr:row>76</xdr:row>
      <xdr:rowOff>24612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95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15739</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04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153225</xdr:rowOff>
    </xdr:from>
    <xdr:to>
      <xdr:col>85</xdr:col>
      <xdr:colOff>127000</xdr:colOff>
      <xdr:row>98</xdr:row>
      <xdr:rowOff>369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783875"/>
          <a:ext cx="838200" cy="1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76315</xdr:rowOff>
    </xdr:from>
    <xdr:to>
      <xdr:col>81</xdr:col>
      <xdr:colOff>50800</xdr:colOff>
      <xdr:row>98</xdr:row>
      <xdr:rowOff>369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706965"/>
          <a:ext cx="889000" cy="9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9728</xdr:rowOff>
    </xdr:from>
    <xdr:to>
      <xdr:col>76</xdr:col>
      <xdr:colOff>114300</xdr:colOff>
      <xdr:row>97</xdr:row>
      <xdr:rowOff>76315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468928"/>
          <a:ext cx="889000" cy="23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9728</xdr:rowOff>
    </xdr:from>
    <xdr:to>
      <xdr:col>71</xdr:col>
      <xdr:colOff>177800</xdr:colOff>
      <xdr:row>98</xdr:row>
      <xdr:rowOff>13869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468928"/>
          <a:ext cx="889000" cy="34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115473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57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102425</xdr:rowOff>
    </xdr:from>
    <xdr:to>
      <xdr:col>85</xdr:col>
      <xdr:colOff>177800</xdr:colOff>
      <xdr:row>98</xdr:row>
      <xdr:rowOff>32575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73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80852</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71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121019</xdr:rowOff>
    </xdr:from>
    <xdr:to>
      <xdr:col>81</xdr:col>
      <xdr:colOff>101600</xdr:colOff>
      <xdr:row>98</xdr:row>
      <xdr:rowOff>51169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75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42296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84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25515</xdr:rowOff>
    </xdr:from>
    <xdr:to>
      <xdr:col>76</xdr:col>
      <xdr:colOff>165100</xdr:colOff>
      <xdr:row>97</xdr:row>
      <xdr:rowOff>127115</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65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118242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74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130378</xdr:rowOff>
    </xdr:from>
    <xdr:to>
      <xdr:col>72</xdr:col>
      <xdr:colOff>38100</xdr:colOff>
      <xdr:row>96</xdr:row>
      <xdr:rowOff>60528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41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77055</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19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134519</xdr:rowOff>
    </xdr:from>
    <xdr:to>
      <xdr:col>67</xdr:col>
      <xdr:colOff>101600</xdr:colOff>
      <xdr:row>98</xdr:row>
      <xdr:rowOff>64669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76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55796</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85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141921</xdr:rowOff>
    </xdr:from>
    <xdr:to>
      <xdr:col>116</xdr:col>
      <xdr:colOff>63500</xdr:colOff>
      <xdr:row>74</xdr:row>
      <xdr:rowOff>98160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486321"/>
          <a:ext cx="838200" cy="29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117492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46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141921</xdr:rowOff>
    </xdr:from>
    <xdr:to>
      <xdr:col>111</xdr:col>
      <xdr:colOff>177800</xdr:colOff>
      <xdr:row>73</xdr:row>
      <xdr:rowOff>53453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486321"/>
          <a:ext cx="889000" cy="8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30947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54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53453</xdr:rowOff>
    </xdr:from>
    <xdr:to>
      <xdr:col>107</xdr:col>
      <xdr:colOff>50800</xdr:colOff>
      <xdr:row>73</xdr:row>
      <xdr:rowOff>79546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569303"/>
          <a:ext cx="889000" cy="2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10855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18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79546</xdr:rowOff>
    </xdr:from>
    <xdr:to>
      <xdr:col>102</xdr:col>
      <xdr:colOff>114300</xdr:colOff>
      <xdr:row>73</xdr:row>
      <xdr:rowOff>91760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2595396"/>
          <a:ext cx="889000" cy="1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155560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1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77476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25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47360</xdr:rowOff>
    </xdr:from>
    <xdr:to>
      <xdr:col>116</xdr:col>
      <xdr:colOff>114300</xdr:colOff>
      <xdr:row>74</xdr:row>
      <xdr:rowOff>148960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73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25787</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71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91121</xdr:rowOff>
    </xdr:from>
    <xdr:to>
      <xdr:col>112</xdr:col>
      <xdr:colOff>38100</xdr:colOff>
      <xdr:row>73</xdr:row>
      <xdr:rowOff>21271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43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37798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21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2653</xdr:rowOff>
    </xdr:from>
    <xdr:to>
      <xdr:col>107</xdr:col>
      <xdr:colOff>101600</xdr:colOff>
      <xdr:row>73</xdr:row>
      <xdr:rowOff>104253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51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95380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61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28746</xdr:rowOff>
    </xdr:from>
    <xdr:to>
      <xdr:col>102</xdr:col>
      <xdr:colOff>165100</xdr:colOff>
      <xdr:row>73</xdr:row>
      <xdr:rowOff>130346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54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121473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63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40960</xdr:rowOff>
    </xdr:from>
    <xdr:to>
      <xdr:col>98</xdr:col>
      <xdr:colOff>38100</xdr:colOff>
      <xdr:row>73</xdr:row>
      <xdr:rowOff>142560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55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133687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64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で令和５年度に比べて特に増減の大きいものとその理由として、下水道事業が企業会計化したことに伴う公共下水道事業会計繰出金の皆減や上水道安全対策事業を全額繰越したことによる上水道安全対策事業繰出金の皆減による、繰出金減少の一方で、上記の理由による補助費等の増や障害福祉サービス費等給付事業費や児童手当費増に伴う扶助費の増加が特徴的となっている。</a:t>
          </a:r>
        </a:p>
        <a:p>
          <a:r>
            <a:rPr kumimoji="1" lang="ja-JP" altLang="en-US" sz="1300">
              <a:latin typeface="ＭＳ Ｐゴシック" panose="020B0600070205080204" pitchFamily="50" charset="-128"/>
              <a:ea typeface="ＭＳ Ｐゴシック" panose="020B0600070205080204" pitchFamily="50" charset="-128"/>
            </a:rPr>
            <a:t>　また、公債費については、類似団体平均比較では</a:t>
          </a:r>
          <a:r>
            <a:rPr kumimoji="1" lang="en-US" altLang="ja-JP" sz="1300">
              <a:latin typeface="ＭＳ Ｐゴシック" panose="020B0600070205080204" pitchFamily="50" charset="-128"/>
              <a:ea typeface="ＭＳ Ｐゴシック" panose="020B0600070205080204" pitchFamily="50" charset="-128"/>
            </a:rPr>
            <a:t>4,020</a:t>
          </a:r>
          <a:r>
            <a:rPr kumimoji="1" lang="ja-JP" altLang="en-US" sz="1300">
              <a:latin typeface="ＭＳ Ｐゴシック" panose="020B0600070205080204" pitchFamily="50" charset="-128"/>
              <a:ea typeface="ＭＳ Ｐゴシック" panose="020B0600070205080204" pitchFamily="50" charset="-128"/>
            </a:rPr>
            <a:t>円下回っているが、近年、公共施設等適正管理推進事業債等の元金償還開始により増加傾向にあり、対前年度比</a:t>
          </a:r>
          <a:r>
            <a:rPr kumimoji="1" lang="en-US" altLang="ja-JP" sz="1300">
              <a:latin typeface="ＭＳ Ｐゴシック" panose="020B0600070205080204" pitchFamily="50" charset="-128"/>
              <a:ea typeface="ＭＳ Ｐゴシック" panose="020B0600070205080204" pitchFamily="50" charset="-128"/>
            </a:rPr>
            <a:t>807</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今後も公共施設等の老朽化対策が本格化し、更新整備等経費の増、それらに充当した地方債の償還金により公債費の増が見込まれ、限られた財源の中でいかに効率的にマネジメントしていくかが課題である。</a:t>
          </a:r>
        </a:p>
        <a:p>
          <a:r>
            <a:rPr kumimoji="1" lang="ja-JP" altLang="en-US" sz="1300">
              <a:latin typeface="ＭＳ Ｐゴシック" panose="020B0600070205080204" pitchFamily="50" charset="-128"/>
              <a:ea typeface="ＭＳ Ｐゴシック" panose="020B0600070205080204" pitchFamily="50" charset="-128"/>
            </a:rPr>
            <a:t>　公共施設等総合管理計画、公共施設個別施設計画等に則り、更新、縮小、統合、除却などを多角的に検討し、事業の取捨選択を徹底することに努める。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16,968
16,406
133.91
11,303,360
10,464,209
794,898
5,612,067
8,658,552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39443</xdr:rowOff>
    </xdr:from>
    <xdr:to>
      <xdr:col>24</xdr:col>
      <xdr:colOff>63500</xdr:colOff>
      <xdr:row>38</xdr:row>
      <xdr:rowOff>71773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554543"/>
          <a:ext cx="838200" cy="3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39443</xdr:rowOff>
    </xdr:from>
    <xdr:to>
      <xdr:col>19</xdr:col>
      <xdr:colOff>177800</xdr:colOff>
      <xdr:row>38</xdr:row>
      <xdr:rowOff>47280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554543"/>
          <a:ext cx="88900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121792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5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47280</xdr:rowOff>
    </xdr:from>
    <xdr:to>
      <xdr:col>15</xdr:col>
      <xdr:colOff>50800</xdr:colOff>
      <xdr:row>38</xdr:row>
      <xdr:rowOff>131862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562380"/>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169798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131862</xdr:rowOff>
    </xdr:from>
    <xdr:to>
      <xdr:col>10</xdr:col>
      <xdr:colOff>114300</xdr:colOff>
      <xdr:row>38</xdr:row>
      <xdr:rowOff>142312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646962"/>
          <a:ext cx="889000" cy="1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37863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68234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6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20973</xdr:rowOff>
    </xdr:from>
    <xdr:to>
      <xdr:col>24</xdr:col>
      <xdr:colOff>114300</xdr:colOff>
      <xdr:row>38</xdr:row>
      <xdr:rowOff>122573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53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170850</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51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160093</xdr:rowOff>
    </xdr:from>
    <xdr:to>
      <xdr:col>20</xdr:col>
      <xdr:colOff>38100</xdr:colOff>
      <xdr:row>38</xdr:row>
      <xdr:rowOff>90243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50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81370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59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167930</xdr:rowOff>
    </xdr:from>
    <xdr:to>
      <xdr:col>15</xdr:col>
      <xdr:colOff>101600</xdr:colOff>
      <xdr:row>38</xdr:row>
      <xdr:rowOff>98080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51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89207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6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81062</xdr:rowOff>
    </xdr:from>
    <xdr:to>
      <xdr:col>10</xdr:col>
      <xdr:colOff>165100</xdr:colOff>
      <xdr:row>39</xdr:row>
      <xdr:rowOff>11212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59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2339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688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91512</xdr:rowOff>
    </xdr:from>
    <xdr:to>
      <xdr:col>6</xdr:col>
      <xdr:colOff>38100</xdr:colOff>
      <xdr:row>39</xdr:row>
      <xdr:rowOff>21662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60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12789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9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15081</xdr:rowOff>
    </xdr:from>
    <xdr:to>
      <xdr:col>24</xdr:col>
      <xdr:colOff>63500</xdr:colOff>
      <xdr:row>56</xdr:row>
      <xdr:rowOff>84200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16281"/>
          <a:ext cx="838200" cy="6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41082</xdr:rowOff>
    </xdr:from>
    <xdr:to>
      <xdr:col>19</xdr:col>
      <xdr:colOff>177800</xdr:colOff>
      <xdr:row>56</xdr:row>
      <xdr:rowOff>84200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42282"/>
          <a:ext cx="889000" cy="4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111340</xdr:rowOff>
    </xdr:from>
    <xdr:to>
      <xdr:col>15</xdr:col>
      <xdr:colOff>50800</xdr:colOff>
      <xdr:row>56</xdr:row>
      <xdr:rowOff>41082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541090"/>
          <a:ext cx="889000" cy="10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141383</xdr:rowOff>
    </xdr:from>
    <xdr:to>
      <xdr:col>10</xdr:col>
      <xdr:colOff>114300</xdr:colOff>
      <xdr:row>55</xdr:row>
      <xdr:rowOff>111340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28233"/>
          <a:ext cx="889000" cy="31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135731</xdr:rowOff>
    </xdr:from>
    <xdr:to>
      <xdr:col>24</xdr:col>
      <xdr:colOff>114300</xdr:colOff>
      <xdr:row>56</xdr:row>
      <xdr:rowOff>65881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65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114158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4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33400</xdr:rowOff>
    </xdr:from>
    <xdr:to>
      <xdr:col>20</xdr:col>
      <xdr:colOff>38100</xdr:colOff>
      <xdr:row>56</xdr:row>
      <xdr:rowOff>135000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126127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72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161732</xdr:rowOff>
    </xdr:from>
    <xdr:to>
      <xdr:col>15</xdr:col>
      <xdr:colOff>101600</xdr:colOff>
      <xdr:row>56</xdr:row>
      <xdr:rowOff>91882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9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83009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68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60540</xdr:rowOff>
    </xdr:from>
    <xdr:to>
      <xdr:col>10</xdr:col>
      <xdr:colOff>165100</xdr:colOff>
      <xdr:row>55</xdr:row>
      <xdr:rowOff>162140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9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7217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265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90583</xdr:rowOff>
    </xdr:from>
    <xdr:to>
      <xdr:col>6</xdr:col>
      <xdr:colOff>38100</xdr:colOff>
      <xdr:row>54</xdr:row>
      <xdr:rowOff>20733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7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11860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70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58433</xdr:rowOff>
    </xdr:from>
    <xdr:to>
      <xdr:col>24</xdr:col>
      <xdr:colOff>62865</xdr:colOff>
      <xdr:row>76</xdr:row>
      <xdr:rowOff>138961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59933"/>
          <a:ext cx="1270" cy="1109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142788</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172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138961</xdr:rowOff>
    </xdr:from>
    <xdr:to>
      <xdr:col>24</xdr:col>
      <xdr:colOff>152400</xdr:colOff>
      <xdr:row>76</xdr:row>
      <xdr:rowOff>138961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169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5110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35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58433</xdr:rowOff>
    </xdr:from>
    <xdr:to>
      <xdr:col>24</xdr:col>
      <xdr:colOff>152400</xdr:colOff>
      <xdr:row>70</xdr:row>
      <xdr:rowOff>58433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59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93690</xdr:rowOff>
    </xdr:from>
    <xdr:to>
      <xdr:col>24</xdr:col>
      <xdr:colOff>63500</xdr:colOff>
      <xdr:row>77</xdr:row>
      <xdr:rowOff>34658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23890"/>
          <a:ext cx="838200" cy="11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161909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77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139032</xdr:rowOff>
    </xdr:from>
    <xdr:to>
      <xdr:col>24</xdr:col>
      <xdr:colOff>114300</xdr:colOff>
      <xdr:row>75</xdr:row>
      <xdr:rowOff>69182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34658</xdr:rowOff>
    </xdr:from>
    <xdr:to>
      <xdr:col>19</xdr:col>
      <xdr:colOff>177800</xdr:colOff>
      <xdr:row>77</xdr:row>
      <xdr:rowOff>50355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36308"/>
          <a:ext cx="889000" cy="1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75032</xdr:rowOff>
    </xdr:from>
    <xdr:to>
      <xdr:col>20</xdr:col>
      <xdr:colOff>38100</xdr:colOff>
      <xdr:row>76</xdr:row>
      <xdr:rowOff>5181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3378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21709</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0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50355</xdr:rowOff>
    </xdr:from>
    <xdr:to>
      <xdr:col>15</xdr:col>
      <xdr:colOff>50800</xdr:colOff>
      <xdr:row>77</xdr:row>
      <xdr:rowOff>86719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52005"/>
          <a:ext cx="889000" cy="3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147749</xdr:rowOff>
    </xdr:from>
    <xdr:to>
      <xdr:col>15</xdr:col>
      <xdr:colOff>101600</xdr:colOff>
      <xdr:row>76</xdr:row>
      <xdr:rowOff>77899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0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94426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8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86719</xdr:rowOff>
    </xdr:from>
    <xdr:to>
      <xdr:col>10</xdr:col>
      <xdr:colOff>114300</xdr:colOff>
      <xdr:row>78</xdr:row>
      <xdr:rowOff>86748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88369"/>
          <a:ext cx="889000" cy="17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87696</xdr:rowOff>
    </xdr:from>
    <xdr:to>
      <xdr:col>10</xdr:col>
      <xdr:colOff>165100</xdr:colOff>
      <xdr:row>76</xdr:row>
      <xdr:rowOff>17847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46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34373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2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149448</xdr:rowOff>
    </xdr:from>
    <xdr:to>
      <xdr:col>6</xdr:col>
      <xdr:colOff>38100</xdr:colOff>
      <xdr:row>77</xdr:row>
      <xdr:rowOff>79598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79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96125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54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42890</xdr:rowOff>
    </xdr:from>
    <xdr:to>
      <xdr:col>24</xdr:col>
      <xdr:colOff>114300</xdr:colOff>
      <xdr:row>76</xdr:row>
      <xdr:rowOff>144490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7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129267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88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155308</xdr:rowOff>
    </xdr:from>
    <xdr:to>
      <xdr:col>20</xdr:col>
      <xdr:colOff>38100</xdr:colOff>
      <xdr:row>77</xdr:row>
      <xdr:rowOff>85458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76585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8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171005</xdr:rowOff>
    </xdr:from>
    <xdr:to>
      <xdr:col>15</xdr:col>
      <xdr:colOff>101600</xdr:colOff>
      <xdr:row>77</xdr:row>
      <xdr:rowOff>101155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0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92282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93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35919</xdr:rowOff>
    </xdr:from>
    <xdr:to>
      <xdr:col>10</xdr:col>
      <xdr:colOff>165100</xdr:colOff>
      <xdr:row>77</xdr:row>
      <xdr:rowOff>137519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3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128646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30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35948</xdr:rowOff>
    </xdr:from>
    <xdr:to>
      <xdr:col>6</xdr:col>
      <xdr:colOff>38100</xdr:colOff>
      <xdr:row>78</xdr:row>
      <xdr:rowOff>137548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0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128675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01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72467</xdr:rowOff>
    </xdr:from>
    <xdr:to>
      <xdr:col>24</xdr:col>
      <xdr:colOff>63500</xdr:colOff>
      <xdr:row>98</xdr:row>
      <xdr:rowOff>87272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874567"/>
          <a:ext cx="838200" cy="1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71944</xdr:rowOff>
    </xdr:from>
    <xdr:to>
      <xdr:col>19</xdr:col>
      <xdr:colOff>177800</xdr:colOff>
      <xdr:row>98</xdr:row>
      <xdr:rowOff>72467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874044"/>
          <a:ext cx="889000" cy="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155570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95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68276</xdr:rowOff>
    </xdr:from>
    <xdr:to>
      <xdr:col>15</xdr:col>
      <xdr:colOff>50800</xdr:colOff>
      <xdr:row>98</xdr:row>
      <xdr:rowOff>71944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870376"/>
          <a:ext cx="889000" cy="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159473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9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68276</xdr:rowOff>
    </xdr:from>
    <xdr:to>
      <xdr:col>10</xdr:col>
      <xdr:colOff>114300</xdr:colOff>
      <xdr:row>98</xdr:row>
      <xdr:rowOff>83685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870376"/>
          <a:ext cx="889000" cy="1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155170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95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161022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96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36472</xdr:rowOff>
    </xdr:from>
    <xdr:to>
      <xdr:col>24</xdr:col>
      <xdr:colOff>114300</xdr:colOff>
      <xdr:row>98</xdr:row>
      <xdr:rowOff>138072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3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170623</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8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21667</xdr:rowOff>
    </xdr:from>
    <xdr:to>
      <xdr:col>20</xdr:col>
      <xdr:colOff>38100</xdr:colOff>
      <xdr:row>98</xdr:row>
      <xdr:rowOff>123267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2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139794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59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21144</xdr:rowOff>
    </xdr:from>
    <xdr:to>
      <xdr:col>15</xdr:col>
      <xdr:colOff>101600</xdr:colOff>
      <xdr:row>98</xdr:row>
      <xdr:rowOff>122744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2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139271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59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17476</xdr:rowOff>
    </xdr:from>
    <xdr:to>
      <xdr:col>10</xdr:col>
      <xdr:colOff>165100</xdr:colOff>
      <xdr:row>98</xdr:row>
      <xdr:rowOff>119076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1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135603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59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32885</xdr:rowOff>
    </xdr:from>
    <xdr:to>
      <xdr:col>6</xdr:col>
      <xdr:colOff>38100</xdr:colOff>
      <xdr:row>98</xdr:row>
      <xdr:rowOff>134485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3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151012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61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71577</xdr:rowOff>
    </xdr:from>
    <xdr:to>
      <xdr:col>55</xdr:col>
      <xdr:colOff>0</xdr:colOff>
      <xdr:row>38</xdr:row>
      <xdr:rowOff>72034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586677"/>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71577</xdr:rowOff>
    </xdr:from>
    <xdr:to>
      <xdr:col>50</xdr:col>
      <xdr:colOff>114300</xdr:colOff>
      <xdr:row>38</xdr:row>
      <xdr:rowOff>72949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586677"/>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69062</xdr:rowOff>
    </xdr:from>
    <xdr:to>
      <xdr:col>45</xdr:col>
      <xdr:colOff>177800</xdr:colOff>
      <xdr:row>38</xdr:row>
      <xdr:rowOff>72949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584162"/>
          <a:ext cx="8890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66777</xdr:rowOff>
    </xdr:from>
    <xdr:to>
      <xdr:col>41</xdr:col>
      <xdr:colOff>50800</xdr:colOff>
      <xdr:row>38</xdr:row>
      <xdr:rowOff>69062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58187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87927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60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21234</xdr:rowOff>
    </xdr:from>
    <xdr:to>
      <xdr:col>55</xdr:col>
      <xdr:colOff>50800</xdr:colOff>
      <xdr:row>38</xdr:row>
      <xdr:rowOff>122834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53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107611</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51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20777</xdr:rowOff>
    </xdr:from>
    <xdr:to>
      <xdr:col>50</xdr:col>
      <xdr:colOff>165100</xdr:colOff>
      <xdr:row>38</xdr:row>
      <xdr:rowOff>122377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3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113504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628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22149</xdr:rowOff>
    </xdr:from>
    <xdr:to>
      <xdr:col>46</xdr:col>
      <xdr:colOff>38100</xdr:colOff>
      <xdr:row>38</xdr:row>
      <xdr:rowOff>123749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3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114876</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6299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18262</xdr:rowOff>
    </xdr:from>
    <xdr:to>
      <xdr:col>41</xdr:col>
      <xdr:colOff>101600</xdr:colOff>
      <xdr:row>38</xdr:row>
      <xdr:rowOff>119862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3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110989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626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15977</xdr:rowOff>
    </xdr:from>
    <xdr:to>
      <xdr:col>36</xdr:col>
      <xdr:colOff>165100</xdr:colOff>
      <xdr:row>38</xdr:row>
      <xdr:rowOff>117577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3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108704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6238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25498</xdr:rowOff>
    </xdr:from>
    <xdr:to>
      <xdr:col>55</xdr:col>
      <xdr:colOff>0</xdr:colOff>
      <xdr:row>58</xdr:row>
      <xdr:rowOff>34658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969598"/>
          <a:ext cx="838200" cy="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34658</xdr:rowOff>
    </xdr:from>
    <xdr:to>
      <xdr:col>50</xdr:col>
      <xdr:colOff>114300</xdr:colOff>
      <xdr:row>58</xdr:row>
      <xdr:rowOff>85930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978758"/>
          <a:ext cx="889000" cy="5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109513</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36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165532</xdr:rowOff>
    </xdr:from>
    <xdr:to>
      <xdr:col>45</xdr:col>
      <xdr:colOff>177800</xdr:colOff>
      <xdr:row>58</xdr:row>
      <xdr:rowOff>85930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938182"/>
          <a:ext cx="889000" cy="9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69655</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3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165532</xdr:rowOff>
    </xdr:from>
    <xdr:to>
      <xdr:col>41</xdr:col>
      <xdr:colOff>50800</xdr:colOff>
      <xdr:row>58</xdr:row>
      <xdr:rowOff>53649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938182"/>
          <a:ext cx="889000" cy="59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106867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36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98344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146148</xdr:rowOff>
    </xdr:from>
    <xdr:to>
      <xdr:col>55</xdr:col>
      <xdr:colOff>50800</xdr:colOff>
      <xdr:row>58</xdr:row>
      <xdr:rowOff>76298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1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124575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9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155308</xdr:rowOff>
    </xdr:from>
    <xdr:to>
      <xdr:col>50</xdr:col>
      <xdr:colOff>165100</xdr:colOff>
      <xdr:row>58</xdr:row>
      <xdr:rowOff>85458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2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76585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10020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35130</xdr:rowOff>
    </xdr:from>
    <xdr:to>
      <xdr:col>46</xdr:col>
      <xdr:colOff>38100</xdr:colOff>
      <xdr:row>58</xdr:row>
      <xdr:rowOff>136730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7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127857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1007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114732</xdr:rowOff>
    </xdr:from>
    <xdr:to>
      <xdr:col>41</xdr:col>
      <xdr:colOff>101600</xdr:colOff>
      <xdr:row>58</xdr:row>
      <xdr:rowOff>44882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8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36009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9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2849</xdr:rowOff>
    </xdr:from>
    <xdr:to>
      <xdr:col>36</xdr:col>
      <xdr:colOff>165100</xdr:colOff>
      <xdr:row>58</xdr:row>
      <xdr:rowOff>104449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4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95576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03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41928</xdr:rowOff>
    </xdr:from>
    <xdr:to>
      <xdr:col>55</xdr:col>
      <xdr:colOff>0</xdr:colOff>
      <xdr:row>77</xdr:row>
      <xdr:rowOff>103307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43578"/>
          <a:ext cx="838200" cy="6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132865</xdr:rowOff>
    </xdr:from>
    <xdr:to>
      <xdr:col>50</xdr:col>
      <xdr:colOff>114300</xdr:colOff>
      <xdr:row>77</xdr:row>
      <xdr:rowOff>41928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163065"/>
          <a:ext cx="889000" cy="8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132865</xdr:rowOff>
    </xdr:from>
    <xdr:to>
      <xdr:col>45</xdr:col>
      <xdr:colOff>177800</xdr:colOff>
      <xdr:row>77</xdr:row>
      <xdr:rowOff>22062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163065"/>
          <a:ext cx="889000" cy="6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67690</xdr:rowOff>
    </xdr:from>
    <xdr:to>
      <xdr:col>41</xdr:col>
      <xdr:colOff>50800</xdr:colOff>
      <xdr:row>77</xdr:row>
      <xdr:rowOff>22062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097890"/>
          <a:ext cx="889000" cy="125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59077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7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52507</xdr:rowOff>
    </xdr:from>
    <xdr:to>
      <xdr:col>55</xdr:col>
      <xdr:colOff>50800</xdr:colOff>
      <xdr:row>77</xdr:row>
      <xdr:rowOff>154107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5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30934</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162578</xdr:rowOff>
    </xdr:from>
    <xdr:to>
      <xdr:col>50</xdr:col>
      <xdr:colOff>165100</xdr:colOff>
      <xdr:row>77</xdr:row>
      <xdr:rowOff>92728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9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83855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28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82065</xdr:rowOff>
    </xdr:from>
    <xdr:to>
      <xdr:col>46</xdr:col>
      <xdr:colOff>38100</xdr:colOff>
      <xdr:row>77</xdr:row>
      <xdr:rowOff>12215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1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3342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20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142712</xdr:rowOff>
    </xdr:from>
    <xdr:to>
      <xdr:col>41</xdr:col>
      <xdr:colOff>101600</xdr:colOff>
      <xdr:row>77</xdr:row>
      <xdr:rowOff>72862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7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63989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16890</xdr:rowOff>
    </xdr:from>
    <xdr:to>
      <xdr:col>36</xdr:col>
      <xdr:colOff>165100</xdr:colOff>
      <xdr:row>76</xdr:row>
      <xdr:rowOff>118490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04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109617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3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147529</xdr:rowOff>
    </xdr:from>
    <xdr:to>
      <xdr:col>55</xdr:col>
      <xdr:colOff>0</xdr:colOff>
      <xdr:row>93</xdr:row>
      <xdr:rowOff>72644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5920929"/>
          <a:ext cx="838200" cy="9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17149</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133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72644</xdr:rowOff>
    </xdr:from>
    <xdr:to>
      <xdr:col>50</xdr:col>
      <xdr:colOff>114300</xdr:colOff>
      <xdr:row>94</xdr:row>
      <xdr:rowOff>161570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017494"/>
          <a:ext cx="889000" cy="26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4805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161570</xdr:rowOff>
    </xdr:from>
    <xdr:to>
      <xdr:col>45</xdr:col>
      <xdr:colOff>177800</xdr:colOff>
      <xdr:row>95</xdr:row>
      <xdr:rowOff>146081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277870"/>
          <a:ext cx="889000" cy="15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146081</xdr:rowOff>
    </xdr:from>
    <xdr:to>
      <xdr:col>41</xdr:col>
      <xdr:colOff>50800</xdr:colOff>
      <xdr:row>96</xdr:row>
      <xdr:rowOff>76969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433831"/>
          <a:ext cx="889000" cy="10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96729</xdr:rowOff>
    </xdr:from>
    <xdr:to>
      <xdr:col>55</xdr:col>
      <xdr:colOff>50800</xdr:colOff>
      <xdr:row>93</xdr:row>
      <xdr:rowOff>26879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587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119606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72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21844</xdr:rowOff>
    </xdr:from>
    <xdr:to>
      <xdr:col>50</xdr:col>
      <xdr:colOff>165100</xdr:colOff>
      <xdr:row>93</xdr:row>
      <xdr:rowOff>123444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596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139971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74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110770</xdr:rowOff>
    </xdr:from>
    <xdr:to>
      <xdr:col>46</xdr:col>
      <xdr:colOff>38100</xdr:colOff>
      <xdr:row>95</xdr:row>
      <xdr:rowOff>40920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22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32047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31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95281</xdr:rowOff>
    </xdr:from>
    <xdr:to>
      <xdr:col>41</xdr:col>
      <xdr:colOff>101600</xdr:colOff>
      <xdr:row>96</xdr:row>
      <xdr:rowOff>25431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8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16558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47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26169</xdr:rowOff>
    </xdr:from>
    <xdr:to>
      <xdr:col>36</xdr:col>
      <xdr:colOff>165100</xdr:colOff>
      <xdr:row>96</xdr:row>
      <xdr:rowOff>127769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8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118896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57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135966</xdr:rowOff>
    </xdr:from>
    <xdr:to>
      <xdr:col>85</xdr:col>
      <xdr:colOff>127000</xdr:colOff>
      <xdr:row>37</xdr:row>
      <xdr:rowOff>154711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479616"/>
          <a:ext cx="8382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135966</xdr:rowOff>
    </xdr:from>
    <xdr:to>
      <xdr:col>81</xdr:col>
      <xdr:colOff>50800</xdr:colOff>
      <xdr:row>37</xdr:row>
      <xdr:rowOff>161362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79616"/>
          <a:ext cx="889000" cy="25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161362</xdr:rowOff>
    </xdr:from>
    <xdr:to>
      <xdr:col>76</xdr:col>
      <xdr:colOff>114300</xdr:colOff>
      <xdr:row>38</xdr:row>
      <xdr:rowOff>18009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05012"/>
          <a:ext cx="889000" cy="2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157335</xdr:rowOff>
    </xdr:from>
    <xdr:to>
      <xdr:col>71</xdr:col>
      <xdr:colOff>177800</xdr:colOff>
      <xdr:row>38</xdr:row>
      <xdr:rowOff>18009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500985"/>
          <a:ext cx="889000" cy="3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103911</xdr:rowOff>
    </xdr:from>
    <xdr:to>
      <xdr:col>85</xdr:col>
      <xdr:colOff>177800</xdr:colOff>
      <xdr:row>38</xdr:row>
      <xdr:rowOff>34061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4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82338</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2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85166</xdr:rowOff>
    </xdr:from>
    <xdr:to>
      <xdr:col>81</xdr:col>
      <xdr:colOff>101600</xdr:colOff>
      <xdr:row>38</xdr:row>
      <xdr:rowOff>15316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2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6443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21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110563</xdr:rowOff>
    </xdr:from>
    <xdr:to>
      <xdr:col>76</xdr:col>
      <xdr:colOff>165100</xdr:colOff>
      <xdr:row>38</xdr:row>
      <xdr:rowOff>40712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542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31839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4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138659</xdr:rowOff>
    </xdr:from>
    <xdr:to>
      <xdr:col>72</xdr:col>
      <xdr:colOff>38100</xdr:colOff>
      <xdr:row>38</xdr:row>
      <xdr:rowOff>68808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823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59936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7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106535</xdr:rowOff>
    </xdr:from>
    <xdr:to>
      <xdr:col>67</xdr:col>
      <xdr:colOff>101600</xdr:colOff>
      <xdr:row>38</xdr:row>
      <xdr:rowOff>36685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27812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4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15704</xdr:rowOff>
    </xdr:from>
    <xdr:to>
      <xdr:col>85</xdr:col>
      <xdr:colOff>127000</xdr:colOff>
      <xdr:row>57</xdr:row>
      <xdr:rowOff>36163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88354"/>
          <a:ext cx="838200" cy="2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19556</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277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36163</xdr:rowOff>
    </xdr:from>
    <xdr:to>
      <xdr:col>81</xdr:col>
      <xdr:colOff>50800</xdr:colOff>
      <xdr:row>57</xdr:row>
      <xdr:rowOff>49003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08813"/>
          <a:ext cx="889000" cy="1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2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49003</xdr:rowOff>
    </xdr:from>
    <xdr:to>
      <xdr:col>76</xdr:col>
      <xdr:colOff>114300</xdr:colOff>
      <xdr:row>58</xdr:row>
      <xdr:rowOff>31610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21653"/>
          <a:ext cx="889000" cy="154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105948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36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69920</xdr:rowOff>
    </xdr:from>
    <xdr:to>
      <xdr:col>71</xdr:col>
      <xdr:colOff>177800</xdr:colOff>
      <xdr:row>58</xdr:row>
      <xdr:rowOff>31610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671120"/>
          <a:ext cx="889000" cy="30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104805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36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136354</xdr:rowOff>
    </xdr:from>
    <xdr:to>
      <xdr:col>85</xdr:col>
      <xdr:colOff>177800</xdr:colOff>
      <xdr:row>57</xdr:row>
      <xdr:rowOff>66504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3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114781</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1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156813</xdr:rowOff>
    </xdr:from>
    <xdr:to>
      <xdr:col>81</xdr:col>
      <xdr:colOff>101600</xdr:colOff>
      <xdr:row>57</xdr:row>
      <xdr:rowOff>86963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5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78090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5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169653</xdr:rowOff>
    </xdr:from>
    <xdr:to>
      <xdr:col>76</xdr:col>
      <xdr:colOff>165100</xdr:colOff>
      <xdr:row>57</xdr:row>
      <xdr:rowOff>99803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7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90930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6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152260</xdr:rowOff>
    </xdr:from>
    <xdr:to>
      <xdr:col>72</xdr:col>
      <xdr:colOff>38100</xdr:colOff>
      <xdr:row>58</xdr:row>
      <xdr:rowOff>82410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2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73537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1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19120</xdr:rowOff>
    </xdr:from>
    <xdr:to>
      <xdr:col>67</xdr:col>
      <xdr:colOff>101600</xdr:colOff>
      <xdr:row>56</xdr:row>
      <xdr:rowOff>120720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2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111847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71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97834</xdr:rowOff>
    </xdr:from>
    <xdr:to>
      <xdr:col>85</xdr:col>
      <xdr:colOff>127000</xdr:colOff>
      <xdr:row>75</xdr:row>
      <xdr:rowOff>148468</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2956584"/>
          <a:ext cx="838200" cy="5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76193</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9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97834</xdr:rowOff>
    </xdr:from>
    <xdr:to>
      <xdr:col>81</xdr:col>
      <xdr:colOff>50800</xdr:colOff>
      <xdr:row>76</xdr:row>
      <xdr:rowOff>157597</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4592300" y="12956584"/>
          <a:ext cx="889000" cy="231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159796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46428" y="1353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157597</xdr:rowOff>
    </xdr:from>
    <xdr:to>
      <xdr:col>76</xdr:col>
      <xdr:colOff>114300</xdr:colOff>
      <xdr:row>79</xdr:row>
      <xdr:rowOff>60196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3703300" y="13187797"/>
          <a:ext cx="889000" cy="41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51080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59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42987</xdr:rowOff>
    </xdr:from>
    <xdr:to>
      <xdr:col>71</xdr:col>
      <xdr:colOff>177800</xdr:colOff>
      <xdr:row>79</xdr:row>
      <xdr:rowOff>60196</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87537"/>
          <a:ext cx="889000" cy="1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97668</xdr:rowOff>
    </xdr:from>
    <xdr:to>
      <xdr:col>85</xdr:col>
      <xdr:colOff>177800</xdr:colOff>
      <xdr:row>76</xdr:row>
      <xdr:rowOff>27818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295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120545</xdr:rowOff>
    </xdr:from>
    <xdr:ext cx="534377"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280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47034</xdr:rowOff>
    </xdr:from>
    <xdr:to>
      <xdr:col>81</xdr:col>
      <xdr:colOff>101600</xdr:colOff>
      <xdr:row>75</xdr:row>
      <xdr:rowOff>148633</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29057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165161</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14111" y="1268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106797</xdr:rowOff>
    </xdr:from>
    <xdr:to>
      <xdr:col>76</xdr:col>
      <xdr:colOff>165100</xdr:colOff>
      <xdr:row>77</xdr:row>
      <xdr:rowOff>36947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13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53473</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25111" y="1291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9396</xdr:rowOff>
    </xdr:from>
    <xdr:to>
      <xdr:col>72</xdr:col>
      <xdr:colOff>38100</xdr:colOff>
      <xdr:row>79</xdr:row>
      <xdr:rowOff>110996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5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102123</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68428" y="13646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163637</xdr:rowOff>
    </xdr:from>
    <xdr:to>
      <xdr:col>67</xdr:col>
      <xdr:colOff>101600</xdr:colOff>
      <xdr:row>79</xdr:row>
      <xdr:rowOff>93787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3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84914</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79428" y="1362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38557</xdr:rowOff>
    </xdr:from>
    <xdr:to>
      <xdr:col>85</xdr:col>
      <xdr:colOff>127000</xdr:colOff>
      <xdr:row>95</xdr:row>
      <xdr:rowOff>48806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326307"/>
          <a:ext cx="838200" cy="1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131055</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075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48806</xdr:rowOff>
    </xdr:from>
    <xdr:to>
      <xdr:col>81</xdr:col>
      <xdr:colOff>50800</xdr:colOff>
      <xdr:row>95</xdr:row>
      <xdr:rowOff>76200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336556"/>
          <a:ext cx="889000" cy="2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58247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00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76200</xdr:rowOff>
    </xdr:from>
    <xdr:to>
      <xdr:col>76</xdr:col>
      <xdr:colOff>114300</xdr:colOff>
      <xdr:row>95</xdr:row>
      <xdr:rowOff>107835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363950"/>
          <a:ext cx="889000" cy="3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34993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59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107835</xdr:rowOff>
    </xdr:from>
    <xdr:to>
      <xdr:col>71</xdr:col>
      <xdr:colOff>177800</xdr:colOff>
      <xdr:row>95</xdr:row>
      <xdr:rowOff>145250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395585"/>
          <a:ext cx="889000" cy="37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58996</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0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86338</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0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159207</xdr:rowOff>
    </xdr:from>
    <xdr:to>
      <xdr:col>85</xdr:col>
      <xdr:colOff>177800</xdr:colOff>
      <xdr:row>95</xdr:row>
      <xdr:rowOff>89357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27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137634</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25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169456</xdr:rowOff>
    </xdr:from>
    <xdr:to>
      <xdr:col>81</xdr:col>
      <xdr:colOff>101600</xdr:colOff>
      <xdr:row>95</xdr:row>
      <xdr:rowOff>99606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28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90733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37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25400</xdr:rowOff>
    </xdr:from>
    <xdr:to>
      <xdr:col>76</xdr:col>
      <xdr:colOff>165100</xdr:colOff>
      <xdr:row>95</xdr:row>
      <xdr:rowOff>127000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31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118127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40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57035</xdr:rowOff>
    </xdr:from>
    <xdr:to>
      <xdr:col>72</xdr:col>
      <xdr:colOff>38100</xdr:colOff>
      <xdr:row>95</xdr:row>
      <xdr:rowOff>158635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149762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437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94450</xdr:rowOff>
    </xdr:from>
    <xdr:to>
      <xdr:col>67</xdr:col>
      <xdr:colOff>101600</xdr:colOff>
      <xdr:row>96</xdr:row>
      <xdr:rowOff>24600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3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15727</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47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戸籍システム等改修委託料や森町小中学校跡地利活用検討業務委託料の増などによる、総務費の増加と放課後児童クラブの包括業務委託料や児童手当制度の拡充による児童手当費の増などによる、民生費の増加が顕著である。また、森掛川</a:t>
          </a:r>
          <a:r>
            <a:rPr kumimoji="1" lang="en-US" altLang="ja-JP" sz="1300">
              <a:latin typeface="ＭＳ Ｐゴシック" panose="020B0600070205080204" pitchFamily="50" charset="-128"/>
              <a:ea typeface="ＭＳ Ｐゴシック" panose="020B0600070205080204" pitchFamily="50" charset="-128"/>
            </a:rPr>
            <a:t>IC</a:t>
          </a:r>
          <a:r>
            <a:rPr kumimoji="1" lang="ja-JP" altLang="en-US" sz="1300">
              <a:latin typeface="ＭＳ Ｐゴシック" panose="020B0600070205080204" pitchFamily="50" charset="-128"/>
              <a:ea typeface="ＭＳ Ｐゴシック" panose="020B0600070205080204" pitchFamily="50" charset="-128"/>
            </a:rPr>
            <a:t>周辺地区開発可能性調査完了による業務委託料の皆減や森町産業立地奨励事業費補助金の減による、商工費の減、上水道安全対策事業繰出金の翌年度繰越に伴う減や新型コロナウイルスワクチン接種負担金の減による、衛生費の減少の一方で、中川団地外壁改善工事や町道新田赤松線工事補償費（前年度繰越事業）などの増により、土木費が増加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a:t>
          </a:r>
          <a:r>
            <a:rPr kumimoji="1" lang="ja-JP" altLang="en-US" sz="1050">
              <a:latin typeface="ＭＳ ゴシック" pitchFamily="49" charset="-128"/>
              <a:ea typeface="ＭＳ ゴシック" pitchFamily="49" charset="-128"/>
            </a:rPr>
            <a:t>本町では当初予算において歳入は、見積もりが難しいためできる限り抑えて予算編成をしている。歳出については、予算執行時の節減により執行残を確保するように努めている。これにより、繰越金として翌年度の補正財源を確保しているため、実質収支額に対する標準財政規模比は高くなる傾向にある。</a:t>
          </a:r>
        </a:p>
        <a:p>
          <a:r>
            <a:rPr kumimoji="1" lang="ja-JP" altLang="en-US" sz="1050">
              <a:latin typeface="ＭＳ ゴシック" pitchFamily="49" charset="-128"/>
              <a:ea typeface="ＭＳ ゴシック" pitchFamily="49" charset="-128"/>
            </a:rPr>
            <a:t>　令和６年度は、実質収支額が臨時財政対策債の減少や自治体システム標準化・共通化等に伴う物件費の上昇で、対前年度比△</a:t>
          </a:r>
          <a:r>
            <a:rPr kumimoji="1" lang="en-US" altLang="ja-JP" sz="1050">
              <a:latin typeface="ＭＳ ゴシック" pitchFamily="49" charset="-128"/>
              <a:ea typeface="ＭＳ ゴシック" pitchFamily="49" charset="-128"/>
            </a:rPr>
            <a:t>7.8</a:t>
          </a:r>
          <a:r>
            <a:rPr kumimoji="1" lang="ja-JP" altLang="en-US" sz="1050">
              <a:latin typeface="ＭＳ ゴシック" pitchFamily="49" charset="-128"/>
              <a:ea typeface="ＭＳ ゴシック" pitchFamily="49" charset="-128"/>
            </a:rPr>
            <a:t>百万円となり、実質単年度収支に対する標準財政規模比は対前年度</a:t>
          </a:r>
          <a:r>
            <a:rPr kumimoji="1" lang="en-US" altLang="ja-JP" sz="1050">
              <a:latin typeface="ＭＳ ゴシック" pitchFamily="49" charset="-128"/>
              <a:ea typeface="ＭＳ ゴシック" pitchFamily="49" charset="-128"/>
            </a:rPr>
            <a:t>0.02</a:t>
          </a:r>
          <a:r>
            <a:rPr kumimoji="1" lang="ja-JP" altLang="en-US" sz="1050">
              <a:latin typeface="ＭＳ ゴシック" pitchFamily="49" charset="-128"/>
              <a:ea typeface="ＭＳ ゴシック" pitchFamily="49" charset="-128"/>
            </a:rPr>
            <a:t>ポイント減少した。また、財政調整基金の取崩に伴い、財政調整基金残高の標準財政規模費は、</a:t>
          </a:r>
          <a:r>
            <a:rPr kumimoji="1" lang="en-US" altLang="ja-JP" sz="1050">
              <a:latin typeface="ＭＳ ゴシック" pitchFamily="49" charset="-128"/>
              <a:ea typeface="ＭＳ ゴシック" pitchFamily="49" charset="-128"/>
            </a:rPr>
            <a:t>5.6</a:t>
          </a:r>
          <a:r>
            <a:rPr kumimoji="1" lang="ja-JP" altLang="en-US" sz="1050">
              <a:latin typeface="ＭＳ ゴシック" pitchFamily="49" charset="-128"/>
              <a:ea typeface="ＭＳ ゴシック" pitchFamily="49" charset="-128"/>
            </a:rPr>
            <a:t>ポイント減少した。</a:t>
          </a:r>
        </a:p>
        <a:p>
          <a:r>
            <a:rPr kumimoji="1" lang="ja-JP" altLang="en-US" sz="1050">
              <a:latin typeface="ＭＳ ゴシック" pitchFamily="49" charset="-128"/>
              <a:ea typeface="ＭＳ ゴシック" pitchFamily="49" charset="-128"/>
            </a:rPr>
            <a:t>　今後も、国・地方ともに経済の先行きが不透明なため、予期しない収入減少や不測の支出増加などに備え財政調整基金や減債基金への積立を行っていく。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一般会計・公営企業会計・公営事業会計のすべての会計において黒字となっている。</a:t>
          </a:r>
        </a:p>
        <a:p>
          <a:r>
            <a:rPr kumimoji="1" lang="ja-JP" altLang="en-US" sz="1400">
              <a:latin typeface="ＭＳ ゴシック" pitchFamily="49" charset="-128"/>
              <a:ea typeface="ＭＳ ゴシック" pitchFamily="49" charset="-128"/>
            </a:rPr>
            <a:t>　一般会計においては、令和６年度決算は、臨時財政対策債の減少等により、</a:t>
          </a:r>
          <a:r>
            <a:rPr kumimoji="1" lang="en-US" altLang="ja-JP" sz="1400">
              <a:latin typeface="ＭＳ ゴシック" pitchFamily="49" charset="-128"/>
              <a:ea typeface="ＭＳ ゴシック" pitchFamily="49" charset="-128"/>
            </a:rPr>
            <a:t>0.34</a:t>
          </a:r>
          <a:r>
            <a:rPr kumimoji="1" lang="ja-JP" altLang="en-US" sz="1400">
              <a:latin typeface="ＭＳ ゴシック" pitchFamily="49" charset="-128"/>
              <a:ea typeface="ＭＳ ゴシック" pitchFamily="49" charset="-128"/>
            </a:rPr>
            <a:t>ポイント低下した。</a:t>
          </a:r>
        </a:p>
        <a:p>
          <a:r>
            <a:rPr kumimoji="1" lang="ja-JP" altLang="en-US" sz="1400">
              <a:latin typeface="ＭＳ ゴシック" pitchFamily="49" charset="-128"/>
              <a:ea typeface="ＭＳ ゴシック" pitchFamily="49" charset="-128"/>
            </a:rPr>
            <a:t>　病院事業会計については、令和６年度は、新型コロナウイルス感染症に関する補助金等が減少し、医業費用は、給与費や材料費が増加したことにより、</a:t>
          </a:r>
          <a:r>
            <a:rPr kumimoji="1" lang="en-US" altLang="ja-JP" sz="1400">
              <a:latin typeface="ＭＳ ゴシック" pitchFamily="49" charset="-128"/>
              <a:ea typeface="ＭＳ ゴシック" pitchFamily="49" charset="-128"/>
            </a:rPr>
            <a:t>1.55</a:t>
          </a:r>
          <a:r>
            <a:rPr kumimoji="1" lang="ja-JP" altLang="en-US" sz="1400">
              <a:latin typeface="ＭＳ ゴシック" pitchFamily="49" charset="-128"/>
              <a:ea typeface="ＭＳ ゴシック" pitchFamily="49" charset="-128"/>
            </a:rPr>
            <a:t>ポイント低下した。今後、「公立森町病院経営強化プラン」に基づき、さらなる地域医療の充実と経営改善を図っていく。</a:t>
          </a:r>
        </a:p>
        <a:p>
          <a:r>
            <a:rPr kumimoji="1" lang="ja-JP" altLang="en-US" sz="1400">
              <a:latin typeface="ＭＳ ゴシック" pitchFamily="49" charset="-128"/>
              <a:ea typeface="ＭＳ ゴシック" pitchFamily="49" charset="-128"/>
            </a:rPr>
            <a:t>　介護保険特別会計については、令和６年度は、保険給付費の増加により歳出総額が増加したが、歳入の増加が上回ったため、</a:t>
          </a:r>
          <a:r>
            <a:rPr kumimoji="1" lang="en-US" altLang="ja-JP" sz="1400">
              <a:latin typeface="ＭＳ ゴシック" pitchFamily="49" charset="-128"/>
              <a:ea typeface="ＭＳ ゴシック" pitchFamily="49" charset="-128"/>
            </a:rPr>
            <a:t>0.20</a:t>
          </a:r>
          <a:r>
            <a:rPr kumimoji="1" lang="ja-JP" altLang="en-US" sz="1400">
              <a:latin typeface="ＭＳ ゴシック" pitchFamily="49" charset="-128"/>
              <a:ea typeface="ＭＳ ゴシック" pitchFamily="49" charset="-128"/>
            </a:rPr>
            <a:t>ポイントの上昇となった。今後、第９期介護保険事業計画に基づき、持続的な経営の健全化を図っていく。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また、公共下水道事業会計が特別会計から企業会計に移行したことにより、その他会計から公共下水道事業会計に変更となった。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元利償還金等</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のうち以下３点が主な増減理由である。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○元利償還金は、公共施設等適正管理推進事業債の償還額の増がある一方、臨時財政対策債の償還額が減となり、元利償還金は横ばいとなっている。</a:t>
          </a:r>
        </a:p>
        <a:p>
          <a:r>
            <a:rPr kumimoji="1" lang="ja-JP" altLang="en-US" sz="1200">
              <a:latin typeface="ＭＳ ゴシック" pitchFamily="49" charset="-128"/>
              <a:ea typeface="ＭＳ ゴシック" pitchFamily="49" charset="-128"/>
            </a:rPr>
            <a:t>○公営企業債等繰入見込額は、病院事業に係る起債残高の減少、下水道事業の法適化に係る算出方法の変更により減少した。</a:t>
          </a:r>
        </a:p>
        <a:p>
          <a:r>
            <a:rPr kumimoji="1" lang="ja-JP" altLang="en-US" sz="1200">
              <a:latin typeface="ＭＳ ゴシック" pitchFamily="49" charset="-128"/>
              <a:ea typeface="ＭＳ ゴシック" pitchFamily="49" charset="-128"/>
            </a:rPr>
            <a:t>○組合等が起こした地方債の元利償還金に対する負担金等は、中東遠看護学校専門組合の地方債現在高の減少したものの、中遠広域事務組合・袋井市森町広域行政組合の地方債現在高は増加が減少を上回り増加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算入公債費等</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は、基準財政需要額に算入された公債費において、下水道費の増加したことによる。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満期一括償還地方債の借入はなく、減債基金残高のうち、実質公債費比率の算定に用いる、満期一括償還地方債の償還の財源として積み立てた額はない。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・令和６年度中の新たな借入額</a:t>
          </a:r>
          <a:r>
            <a:rPr kumimoji="1" lang="en-US" altLang="ja-JP" sz="1400">
              <a:latin typeface="ＭＳ ゴシック" pitchFamily="49" charset="-128"/>
              <a:ea typeface="ＭＳ ゴシック" pitchFamily="49" charset="-128"/>
            </a:rPr>
            <a:t>828</a:t>
          </a:r>
          <a:r>
            <a:rPr kumimoji="1" lang="ja-JP" altLang="en-US" sz="1400">
              <a:latin typeface="ＭＳ ゴシック" pitchFamily="49" charset="-128"/>
              <a:ea typeface="ＭＳ ゴシック" pitchFamily="49" charset="-128"/>
            </a:rPr>
            <a:t>百万円に対して、元金償還額</a:t>
          </a:r>
          <a:r>
            <a:rPr kumimoji="1" lang="en-US" altLang="ja-JP" sz="1400">
              <a:latin typeface="ＭＳ ゴシック" pitchFamily="49" charset="-128"/>
              <a:ea typeface="ＭＳ ゴシック" pitchFamily="49" charset="-128"/>
            </a:rPr>
            <a:t>896</a:t>
          </a:r>
          <a:r>
            <a:rPr kumimoji="1" lang="ja-JP" altLang="en-US" sz="1400">
              <a:latin typeface="ＭＳ ゴシック" pitchFamily="49" charset="-128"/>
              <a:ea typeface="ＭＳ ゴシック" pitchFamily="49" charset="-128"/>
            </a:rPr>
            <a:t>百万円であり、地方債の現在高が差額分について減少</a:t>
          </a:r>
          <a:r>
            <a:rPr kumimoji="1" lang="en-US" altLang="ja-JP" sz="1400">
              <a:latin typeface="ＭＳ ゴシック" pitchFamily="49" charset="-128"/>
              <a:ea typeface="ＭＳ ゴシック" pitchFamily="49" charset="-128"/>
            </a:rPr>
            <a:t>(△68</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した。</a:t>
          </a:r>
        </a:p>
        <a:p>
          <a:r>
            <a:rPr kumimoji="1" lang="ja-JP" altLang="en-US" sz="1400">
              <a:latin typeface="ＭＳ ゴシック" pitchFamily="49" charset="-128"/>
              <a:ea typeface="ＭＳ ゴシック" pitchFamily="49" charset="-128"/>
            </a:rPr>
            <a:t>・ふるさと応援基金の増</a:t>
          </a:r>
          <a:r>
            <a:rPr kumimoji="1" lang="en-US" altLang="ja-JP" sz="1400">
              <a:latin typeface="ＭＳ ゴシック" pitchFamily="49" charset="-128"/>
              <a:ea typeface="ＭＳ ゴシック" pitchFamily="49" charset="-128"/>
            </a:rPr>
            <a:t>(+17</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や森林環境整備促進基金の増（</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百万円）等があるものの、財政調整期金の取崩</a:t>
          </a:r>
          <a:r>
            <a:rPr kumimoji="1" lang="en-US" altLang="ja-JP" sz="1400">
              <a:latin typeface="ＭＳ ゴシック" pitchFamily="49" charset="-128"/>
              <a:ea typeface="ＭＳ ゴシック" pitchFamily="49" charset="-128"/>
            </a:rPr>
            <a:t>(△289</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、減債基金の取崩</a:t>
          </a:r>
          <a:r>
            <a:rPr kumimoji="1" lang="en-US" altLang="ja-JP" sz="1400">
              <a:latin typeface="ＭＳ ゴシック" pitchFamily="49" charset="-128"/>
              <a:ea typeface="ＭＳ ゴシック" pitchFamily="49" charset="-128"/>
            </a:rPr>
            <a:t>(△65</a:t>
          </a:r>
          <a:r>
            <a:rPr kumimoji="1" lang="ja-JP" altLang="en-US" sz="1400">
              <a:latin typeface="ＭＳ ゴシック" pitchFamily="49" charset="-128"/>
              <a:ea typeface="ＭＳ ゴシック" pitchFamily="49" charset="-128"/>
            </a:rPr>
            <a:t>万円</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等により、充当可能基金の額が減少</a:t>
          </a:r>
          <a:r>
            <a:rPr kumimoji="1" lang="en-US" altLang="ja-JP" sz="1400">
              <a:latin typeface="ＭＳ ゴシック" pitchFamily="49" charset="-128"/>
              <a:ea typeface="ＭＳ ゴシック" pitchFamily="49" charset="-128"/>
            </a:rPr>
            <a:t>(△310</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した。</a:t>
          </a:r>
        </a:p>
        <a:p>
          <a:r>
            <a:rPr kumimoji="1" lang="ja-JP" altLang="en-US" sz="1400">
              <a:latin typeface="ＭＳ ゴシック" pitchFamily="49" charset="-128"/>
              <a:ea typeface="ＭＳ ゴシック" pitchFamily="49" charset="-128"/>
            </a:rPr>
            <a:t>・基準財政需要額算入見込額について、下水道事業に係る起債額の増加等による増</a:t>
          </a:r>
          <a:r>
            <a:rPr kumimoji="1" lang="en-US" altLang="ja-JP" sz="1400">
              <a:latin typeface="ＭＳ ゴシック" pitchFamily="49" charset="-128"/>
              <a:ea typeface="ＭＳ ゴシック" pitchFamily="49" charset="-128"/>
            </a:rPr>
            <a:t>(+95</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や災害復旧費の増（</a:t>
          </a:r>
          <a:r>
            <a:rPr kumimoji="1" lang="en-US" altLang="ja-JP" sz="1400">
              <a:latin typeface="ＭＳ ゴシック" pitchFamily="49" charset="-128"/>
              <a:ea typeface="ＭＳ ゴシック" pitchFamily="49" charset="-128"/>
            </a:rPr>
            <a:t>+93</a:t>
          </a:r>
          <a:r>
            <a:rPr kumimoji="1" lang="ja-JP" altLang="en-US" sz="1400">
              <a:latin typeface="ＭＳ ゴシック" pitchFamily="49" charset="-128"/>
              <a:ea typeface="ＭＳ ゴシック" pitchFamily="49" charset="-128"/>
            </a:rPr>
            <a:t>百万円）、国土強靭化施策債償還費の増（</a:t>
          </a:r>
          <a:r>
            <a:rPr kumimoji="1" lang="en-US" altLang="ja-JP" sz="1400">
              <a:latin typeface="ＭＳ ゴシック" pitchFamily="49" charset="-128"/>
              <a:ea typeface="ＭＳ ゴシック" pitchFamily="49" charset="-128"/>
            </a:rPr>
            <a:t>+155</a:t>
          </a:r>
          <a:r>
            <a:rPr kumimoji="1" lang="ja-JP" altLang="en-US" sz="1400">
              <a:latin typeface="ＭＳ ゴシック" pitchFamily="49" charset="-128"/>
              <a:ea typeface="ＭＳ ゴシック" pitchFamily="49" charset="-128"/>
            </a:rPr>
            <a:t>百万円）は、あったものの、保健衛生費に係る病院事業債の減少等による減</a:t>
          </a:r>
          <a:r>
            <a:rPr kumimoji="1" lang="en-US" altLang="ja-JP" sz="1400">
              <a:latin typeface="ＭＳ ゴシック" pitchFamily="49" charset="-128"/>
              <a:ea typeface="ＭＳ ゴシック" pitchFamily="49" charset="-128"/>
            </a:rPr>
            <a:t>(△61</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、臨時財政対策債の減</a:t>
          </a:r>
          <a:r>
            <a:rPr kumimoji="1" lang="en-US" altLang="ja-JP" sz="1400">
              <a:latin typeface="ＭＳ ゴシック" pitchFamily="49" charset="-128"/>
              <a:ea typeface="ＭＳ ゴシック" pitchFamily="49" charset="-128"/>
            </a:rPr>
            <a:t>(△363</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等により基準財政需要額算入見込額が減少</a:t>
          </a:r>
          <a:r>
            <a:rPr kumimoji="1" lang="en-US" altLang="ja-JP" sz="1400">
              <a:latin typeface="ＭＳ ゴシック" pitchFamily="49" charset="-128"/>
              <a:ea typeface="ＭＳ ゴシック" pitchFamily="49" charset="-128"/>
            </a:rPr>
            <a:t>(△52</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財政調整基金は、利子積立により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百万円を積み立てた一方、災害復旧費の財源確保として、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百万円取崩を行った。減債基金においても、臨時財政対策債償還基金分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その他特定目的基金においては、特に森町ふるさと応援基金について、ふるさと応援寄附金から経費を除いた分の積立により増加したが、基金全体としては、取崩額が大きか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財政調整基金への一元的積立方針を変更し、基金の使途明確化及び目的整理のためにその他特定目的基金への積立を行う。また、一部のその他特定目的基金の基金を合算して運用管理する。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・森町ふるさと応援基金：森町をふるさととして応援する方々から受け入れた寄附金について、安心・安全で魅力あるまちづくりに要する経費に充てる。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・森町地域振興基金：地域における福祉活動の促進、快適な生活環境の形成等を図る。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・森町公共施設等総合管理基金：公共施設等の総合的且つ計画的な更新、統廃合、長寿命化等に要する経費に充てる。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・森町企業立地推進基金：町内への企業立地を促進し、地域産業の活性化及び雇用機会の創出を図る。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・森町森林環境整備促進基金：森林の整備に関する施策及びその促進に関する施策に要する費用に充てる。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・森町ふるさと応援基金：取崩による減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百万円に対し、積立による増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百万円により、対前年度比で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・森町公共施設等総合管理基金：利子積立による増のみであったため、微増であった。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・森町企業立地推進基金：予算積立等による増７百万円により、対前年度比で７百万円の増となった。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・森町森林環境整備促進基金：積立による増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百万円、対前年度比で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町ふるさと応援基金：ふるさと納税の推進により寄附額が多くなったが、近年は減少傾向にあり、不安定な財源であることから、基金残高を注視しつつ、安心・安全で魅力あるまちづくりに有効活用するため、取崩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・森町公共施設等総合管理基金：公共施設等総合管理計画や公共施設個別施設計画をふまえ、今後の公共施設等の総合的且つ計画的な更新、統廃合、長寿命化等に要する経費に充てるため積立の検討を図る。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令和６年豪雨被災対応等の財源確保のため、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百万円取り崩した。基金運用益として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公共施設の老朽化や突発的な災害への対応となると、取崩額が大きくなる。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億円程度を維持して積み立てることを目標としているが、直近で決算剰余額を積み立てることができていないため、厳しい状況にある。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起債償還の財源として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百万円取り崩しを行い、臨時財政対策債償還基金費分として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地方債の償還計画を踏まえ、財源が確保された時点で積み立て、将来の公債費の増に対応し平準化できるようにする。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C1DDAFC-8AC9-4969-96CA-97D00E1B9D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925C684-D511-47ED-9132-C9B6189DBE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736ACE7-0889-4B98-8DD7-DBB9EFBAFA1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D50D24C-8408-436E-8DF8-E9992F9CB251}"/>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5A6E503-8DE2-4087-9FFC-D31CB43581DA}"/>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4C77091-F344-4E8E-B9C8-E1171AE4522B}"/>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03CFD00-A1E9-4330-BCE5-3F3809A2DC9F}"/>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2DCB196-0083-428A-AD56-36AC3D46B331}"/>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4637864-736D-4B6F-B458-1D040E034736}"/>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9B19DD6-A37F-4359-977F-6C197FD2DD6C}"/>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187CEE9-3C1C-4266-82D5-5F85BD122CF2}"/>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0E09D96-C987-42CB-B006-6F4D9886CC69}"/>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16,968
16,406
133.91
11,303,360
10,464,209
794,898
5,612,067
8,658,552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4756DB4-27F0-4C7F-B53D-441FBC3672CA}"/>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451E100-E602-4563-9064-B7E154BED30F}"/>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F67D05B-4267-43FE-865E-55ED08158604}"/>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418CBB9-E82D-436B-A961-B624FF3123F7}"/>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C8E8248-6E80-4F22-8132-B20D52EDA011}"/>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14908C4-0EE9-454C-A32D-7FC4F90EC5FF}"/>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40389F0-68A7-48D3-98D5-2264EC106845}"/>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B768298-5F50-4464-879D-E54256E2ACBB}"/>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27E3647-42F4-4FB9-80A3-8A524FAAD5DC}"/>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BB4BC9E-B97E-47F9-B122-D9B09D4F810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F66F098-71D0-471F-961F-E67DFB3DAD6D}"/>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B8A2EE0-F8E2-47F9-934D-F7BE5483B729}"/>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108B961-D7F6-4104-AA2E-39B810193734}"/>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4AB21BC-EEE0-42D2-BB98-F354BE3ED274}"/>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C9BAD95-3269-419D-B007-B8F2F8893F27}"/>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8943CC9-1E09-4F60-A5B3-EB35FC9DEA25}"/>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F335F1D-2B88-4324-A3D3-2CED0B3AF0A5}"/>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4F5A6C7-4C04-4236-A721-C488B633032D}"/>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E304D84-BB07-4EA3-A117-A97EC35A3BE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968D8B7-3096-4DCF-B73A-C1B8886C2B92}"/>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9AFC553-4DA7-4687-A982-8FF74C44FB15}"/>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06B07A7-09C3-416B-8AD3-97A65D26C18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FFD27B5-EE3B-4A57-BFC6-EA09B6FCB498}"/>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7EA1CCE-3790-4768-A34E-C288B90B5D2E}"/>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455DACB-1646-4097-8C21-85FBD9675E4F}"/>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C199CFF-A6FA-4C19-9CDB-C8A56E265AFA}"/>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4C54B9A-0691-4D20-9DA7-301D4D105B36}"/>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C65640C-184B-45B8-B6DA-73646E973791}"/>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8C0D3C6-36A0-46A3-824A-A99E04DC0B45}"/>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F7505EB-C0A6-441D-9B9A-D480E8FCDE8E}"/>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0AF4288-4289-49ED-8F3F-2C044F3A09AE}"/>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DBA0E56-C697-4BF9-98BB-A20894428B1D}"/>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411CE3B-F356-407F-B879-7B40EED6179C}"/>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E7B74FB-3A38-404B-8E92-E7550AFDAADD}"/>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131B61C-6B43-4F8C-868A-1A1A7554D24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年度の有形固定資産減価償却率が類似団体内平均値より低い理由は、総合体育館や拠点防災倉庫等の比較的新しく大規模な施設が多いためと考えられる。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一方で、経年劣化が進んでいる施設もあるため、厳しい財政状況の中で、公共施設等総合管理計画に基づいて、計画的に更新や長寿命化等を行っていく。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65F50C8-C890-44F3-A589-92D38A8C8DEA}"/>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1C7939A-D4B5-44A7-BBD2-9F686097D5FA}"/>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AE4B28E-3D43-4779-8976-9F59124D07A2}"/>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D8B1DCC1-7E13-4BB4-9F67-D5CDA4C608B1}"/>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C86E7214-22C4-4C93-9008-78602BBE23A9}"/>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50EFA6FB-1344-4651-B5C3-85D997A32410}"/>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A5AF1595-9B8F-48C1-9C7C-B4694993D59F}"/>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6112325B-AC2D-4EA1-B829-477BA1205025}"/>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9CB14002-E48C-47D6-9657-EE31522FA1CC}"/>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1D396606-A09A-4360-940F-534AA75E7F87}"/>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9B020245-CB4B-4067-8DD6-C5197B47B6F1}"/>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1D39E52D-0933-403D-A203-227239F0E7E9}"/>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20E059CD-3BFF-4F58-8CA1-CAE9C92C3630}"/>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AB33DF07-891F-486F-86F1-7786541DB535}"/>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10072CD0-7E6D-4A82-8376-21B8104852AE}"/>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29DC4EA3-AFEC-4868-9805-9AF2C18E1964}"/>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4830776-8A7D-4AF2-861A-0ADDD9274ABD}"/>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43D2D4C-7AC6-49BE-AD8C-FEDFF1C6DF2D}"/>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67" name="直線コネクタ 66">
          <a:extLst>
            <a:ext uri="{FF2B5EF4-FFF2-40B4-BE49-F238E27FC236}">
              <a16:creationId xmlns:a16="http://schemas.microsoft.com/office/drawing/2014/main" id="{2F4D56DD-0278-4C8E-AFEB-990D86826033}"/>
            </a:ext>
          </a:extLst>
        </xdr:cNvPr>
        <xdr:cNvCxnSpPr/>
      </xdr:nvCxnSpPr>
      <xdr:spPr>
        <a:xfrm flipV="1">
          <a:off x="4206240" y="5252992"/>
          <a:ext cx="1270" cy="1255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68" name="有形固定資産減価償却率最小値テキスト">
          <a:extLst>
            <a:ext uri="{FF2B5EF4-FFF2-40B4-BE49-F238E27FC236}">
              <a16:creationId xmlns:a16="http://schemas.microsoft.com/office/drawing/2014/main" id="{9798DD24-8D2B-47EF-B11A-03EEBCD513AB}"/>
            </a:ext>
          </a:extLst>
        </xdr:cNvPr>
        <xdr:cNvSpPr txBox="1"/>
      </xdr:nvSpPr>
      <xdr:spPr>
        <a:xfrm>
          <a:off x="4258945" y="651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69" name="直線コネクタ 68">
          <a:extLst>
            <a:ext uri="{FF2B5EF4-FFF2-40B4-BE49-F238E27FC236}">
              <a16:creationId xmlns:a16="http://schemas.microsoft.com/office/drawing/2014/main" id="{F481C43A-F029-40D0-921F-E6E883AD6656}"/>
            </a:ext>
          </a:extLst>
        </xdr:cNvPr>
        <xdr:cNvCxnSpPr/>
      </xdr:nvCxnSpPr>
      <xdr:spPr>
        <a:xfrm>
          <a:off x="4119245" y="650865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0" name="有形固定資産減価償却率最大値テキスト">
          <a:extLst>
            <a:ext uri="{FF2B5EF4-FFF2-40B4-BE49-F238E27FC236}">
              <a16:creationId xmlns:a16="http://schemas.microsoft.com/office/drawing/2014/main" id="{D48B7016-7AC4-4CA0-B03D-4096A91EA718}"/>
            </a:ext>
          </a:extLst>
        </xdr:cNvPr>
        <xdr:cNvSpPr txBox="1"/>
      </xdr:nvSpPr>
      <xdr:spPr>
        <a:xfrm>
          <a:off x="4258945" y="503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1" name="直線コネクタ 70">
          <a:extLst>
            <a:ext uri="{FF2B5EF4-FFF2-40B4-BE49-F238E27FC236}">
              <a16:creationId xmlns:a16="http://schemas.microsoft.com/office/drawing/2014/main" id="{60124775-41AE-4E4C-9713-2BCD94E2125D}"/>
            </a:ext>
          </a:extLst>
        </xdr:cNvPr>
        <xdr:cNvCxnSpPr/>
      </xdr:nvCxnSpPr>
      <xdr:spPr>
        <a:xfrm>
          <a:off x="4119245" y="525299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72" name="有形固定資産減価償却率平均値テキスト">
          <a:extLst>
            <a:ext uri="{FF2B5EF4-FFF2-40B4-BE49-F238E27FC236}">
              <a16:creationId xmlns:a16="http://schemas.microsoft.com/office/drawing/2014/main" id="{FDD198EE-CC42-4B2F-8E4D-8C6A2AB185AA}"/>
            </a:ext>
          </a:extLst>
        </xdr:cNvPr>
        <xdr:cNvSpPr txBox="1"/>
      </xdr:nvSpPr>
      <xdr:spPr>
        <a:xfrm>
          <a:off x="4258945" y="59241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73" name="フローチャート: 判断 72">
          <a:extLst>
            <a:ext uri="{FF2B5EF4-FFF2-40B4-BE49-F238E27FC236}">
              <a16:creationId xmlns:a16="http://schemas.microsoft.com/office/drawing/2014/main" id="{EC9A41FA-36F3-4443-B490-FA70929B702A}"/>
            </a:ext>
          </a:extLst>
        </xdr:cNvPr>
        <xdr:cNvSpPr/>
      </xdr:nvSpPr>
      <xdr:spPr>
        <a:xfrm>
          <a:off x="4157345" y="59456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74" name="フローチャート: 判断 73">
          <a:extLst>
            <a:ext uri="{FF2B5EF4-FFF2-40B4-BE49-F238E27FC236}">
              <a16:creationId xmlns:a16="http://schemas.microsoft.com/office/drawing/2014/main" id="{6BD8E8A3-C6A6-4E1D-BD5F-1D0E13C124CC}"/>
            </a:ext>
          </a:extLst>
        </xdr:cNvPr>
        <xdr:cNvSpPr/>
      </xdr:nvSpPr>
      <xdr:spPr>
        <a:xfrm>
          <a:off x="3537585" y="59271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5" name="フローチャート: 判断 74">
          <a:extLst>
            <a:ext uri="{FF2B5EF4-FFF2-40B4-BE49-F238E27FC236}">
              <a16:creationId xmlns:a16="http://schemas.microsoft.com/office/drawing/2014/main" id="{F3CAA63E-F9A6-4C62-8956-6CA54E030AEF}"/>
            </a:ext>
          </a:extLst>
        </xdr:cNvPr>
        <xdr:cNvSpPr/>
      </xdr:nvSpPr>
      <xdr:spPr>
        <a:xfrm>
          <a:off x="2867025" y="5887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76" name="フローチャート: 判断 75">
          <a:extLst>
            <a:ext uri="{FF2B5EF4-FFF2-40B4-BE49-F238E27FC236}">
              <a16:creationId xmlns:a16="http://schemas.microsoft.com/office/drawing/2014/main" id="{DAD7FC29-FAC4-4052-B2D0-119055333E50}"/>
            </a:ext>
          </a:extLst>
        </xdr:cNvPr>
        <xdr:cNvSpPr/>
      </xdr:nvSpPr>
      <xdr:spPr>
        <a:xfrm>
          <a:off x="2196465" y="5843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77" name="フローチャート: 判断 76">
          <a:extLst>
            <a:ext uri="{FF2B5EF4-FFF2-40B4-BE49-F238E27FC236}">
              <a16:creationId xmlns:a16="http://schemas.microsoft.com/office/drawing/2014/main" id="{2F7876EC-EAB3-4478-8903-559DF79026B8}"/>
            </a:ext>
          </a:extLst>
        </xdr:cNvPr>
        <xdr:cNvSpPr/>
      </xdr:nvSpPr>
      <xdr:spPr>
        <a:xfrm>
          <a:off x="1525905" y="58685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B89CD99-4319-4FD7-9F1A-4922FED9FF49}"/>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78FA987-BF5A-4030-BE0A-D24160ABDA46}"/>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B40C36F-3162-42E0-B901-AEE9544E645C}"/>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64479B8A-5FF2-4AB4-9216-B35345898F0A}"/>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8035AD22-D7D7-44F8-B825-DC3B84364BB4}"/>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61051</xdr:rowOff>
    </xdr:from>
    <xdr:to>
      <xdr:col>23</xdr:col>
      <xdr:colOff>136525</xdr:colOff>
      <xdr:row>28</xdr:row>
      <xdr:rowOff>162651</xdr:rowOff>
    </xdr:to>
    <xdr:sp macro="" textlink="">
      <xdr:nvSpPr>
        <xdr:cNvPr id="83" name="楕円 82">
          <a:extLst>
            <a:ext uri="{FF2B5EF4-FFF2-40B4-BE49-F238E27FC236}">
              <a16:creationId xmlns:a16="http://schemas.microsoft.com/office/drawing/2014/main" id="{D443B98D-C661-416F-B8E4-EA19E9580E97}"/>
            </a:ext>
          </a:extLst>
        </xdr:cNvPr>
        <xdr:cNvSpPr/>
      </xdr:nvSpPr>
      <xdr:spPr>
        <a:xfrm>
          <a:off x="4157345" y="552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83928</xdr:rowOff>
    </xdr:from>
    <xdr:ext cx="405111" cy="259045"/>
    <xdr:sp macro="" textlink="">
      <xdr:nvSpPr>
        <xdr:cNvPr id="84" name="有形固定資産減価償却率該当値テキスト">
          <a:extLst>
            <a:ext uri="{FF2B5EF4-FFF2-40B4-BE49-F238E27FC236}">
              <a16:creationId xmlns:a16="http://schemas.microsoft.com/office/drawing/2014/main" id="{D80DEB32-D4F0-447F-8E32-B9D92BDF5870}"/>
            </a:ext>
          </a:extLst>
        </xdr:cNvPr>
        <xdr:cNvSpPr txBox="1"/>
      </xdr:nvSpPr>
      <xdr:spPr>
        <a:xfrm>
          <a:off x="4258945" y="537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5533</xdr:rowOff>
    </xdr:from>
    <xdr:to>
      <xdr:col>19</xdr:col>
      <xdr:colOff>187325</xdr:colOff>
      <xdr:row>28</xdr:row>
      <xdr:rowOff>107133</xdr:rowOff>
    </xdr:to>
    <xdr:sp macro="" textlink="">
      <xdr:nvSpPr>
        <xdr:cNvPr id="85" name="楕円 84">
          <a:extLst>
            <a:ext uri="{FF2B5EF4-FFF2-40B4-BE49-F238E27FC236}">
              <a16:creationId xmlns:a16="http://schemas.microsoft.com/office/drawing/2014/main" id="{4869529F-B439-4EEA-AF90-E728FF337CD3}"/>
            </a:ext>
          </a:extLst>
        </xdr:cNvPr>
        <xdr:cNvSpPr/>
      </xdr:nvSpPr>
      <xdr:spPr>
        <a:xfrm>
          <a:off x="3537585" y="54690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56333</xdr:rowOff>
    </xdr:from>
    <xdr:to>
      <xdr:col>23</xdr:col>
      <xdr:colOff>85725</xdr:colOff>
      <xdr:row>28</xdr:row>
      <xdr:rowOff>111851</xdr:rowOff>
    </xdr:to>
    <xdr:cxnSp macro="">
      <xdr:nvCxnSpPr>
        <xdr:cNvPr id="86" name="直線コネクタ 85">
          <a:extLst>
            <a:ext uri="{FF2B5EF4-FFF2-40B4-BE49-F238E27FC236}">
              <a16:creationId xmlns:a16="http://schemas.microsoft.com/office/drawing/2014/main" id="{C8D2E79C-CEEA-4398-AC85-7D0F91C6E149}"/>
            </a:ext>
          </a:extLst>
        </xdr:cNvPr>
        <xdr:cNvCxnSpPr/>
      </xdr:nvCxnSpPr>
      <xdr:spPr>
        <a:xfrm>
          <a:off x="3588385" y="5519873"/>
          <a:ext cx="61976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127635</xdr:rowOff>
    </xdr:from>
    <xdr:to>
      <xdr:col>15</xdr:col>
      <xdr:colOff>187325</xdr:colOff>
      <xdr:row>28</xdr:row>
      <xdr:rowOff>57785</xdr:rowOff>
    </xdr:to>
    <xdr:sp macro="" textlink="">
      <xdr:nvSpPr>
        <xdr:cNvPr id="87" name="楕円 86">
          <a:extLst>
            <a:ext uri="{FF2B5EF4-FFF2-40B4-BE49-F238E27FC236}">
              <a16:creationId xmlns:a16="http://schemas.microsoft.com/office/drawing/2014/main" id="{3E1636D2-3001-4F56-8C06-7682B7ADCDB1}"/>
            </a:ext>
          </a:extLst>
        </xdr:cNvPr>
        <xdr:cNvSpPr/>
      </xdr:nvSpPr>
      <xdr:spPr>
        <a:xfrm>
          <a:off x="2867025" y="54235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6985</xdr:rowOff>
    </xdr:from>
    <xdr:to>
      <xdr:col>19</xdr:col>
      <xdr:colOff>136525</xdr:colOff>
      <xdr:row>28</xdr:row>
      <xdr:rowOff>56333</xdr:rowOff>
    </xdr:to>
    <xdr:cxnSp macro="">
      <xdr:nvCxnSpPr>
        <xdr:cNvPr id="88" name="直線コネクタ 87">
          <a:extLst>
            <a:ext uri="{FF2B5EF4-FFF2-40B4-BE49-F238E27FC236}">
              <a16:creationId xmlns:a16="http://schemas.microsoft.com/office/drawing/2014/main" id="{B53AE7F0-8523-4C3B-BE8F-69E82EA80084}"/>
            </a:ext>
          </a:extLst>
        </xdr:cNvPr>
        <xdr:cNvCxnSpPr/>
      </xdr:nvCxnSpPr>
      <xdr:spPr>
        <a:xfrm>
          <a:off x="2917825" y="5470525"/>
          <a:ext cx="67056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75202</xdr:rowOff>
    </xdr:from>
    <xdr:to>
      <xdr:col>11</xdr:col>
      <xdr:colOff>187325</xdr:colOff>
      <xdr:row>28</xdr:row>
      <xdr:rowOff>5352</xdr:rowOff>
    </xdr:to>
    <xdr:sp macro="" textlink="">
      <xdr:nvSpPr>
        <xdr:cNvPr id="89" name="楕円 88">
          <a:extLst>
            <a:ext uri="{FF2B5EF4-FFF2-40B4-BE49-F238E27FC236}">
              <a16:creationId xmlns:a16="http://schemas.microsoft.com/office/drawing/2014/main" id="{092CC8AA-AA3E-42D7-981E-9B483F837DE8}"/>
            </a:ext>
          </a:extLst>
        </xdr:cNvPr>
        <xdr:cNvSpPr/>
      </xdr:nvSpPr>
      <xdr:spPr>
        <a:xfrm>
          <a:off x="2196465" y="53711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126002</xdr:rowOff>
    </xdr:from>
    <xdr:to>
      <xdr:col>15</xdr:col>
      <xdr:colOff>136525</xdr:colOff>
      <xdr:row>28</xdr:row>
      <xdr:rowOff>6985</xdr:rowOff>
    </xdr:to>
    <xdr:cxnSp macro="">
      <xdr:nvCxnSpPr>
        <xdr:cNvPr id="90" name="直線コネクタ 89">
          <a:extLst>
            <a:ext uri="{FF2B5EF4-FFF2-40B4-BE49-F238E27FC236}">
              <a16:creationId xmlns:a16="http://schemas.microsoft.com/office/drawing/2014/main" id="{3D8C35EA-7432-4CEE-B594-0156CF2E7AE6}"/>
            </a:ext>
          </a:extLst>
        </xdr:cNvPr>
        <xdr:cNvCxnSpPr/>
      </xdr:nvCxnSpPr>
      <xdr:spPr>
        <a:xfrm>
          <a:off x="2247265" y="5421902"/>
          <a:ext cx="670560" cy="4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28938</xdr:rowOff>
    </xdr:from>
    <xdr:to>
      <xdr:col>7</xdr:col>
      <xdr:colOff>187325</xdr:colOff>
      <xdr:row>27</xdr:row>
      <xdr:rowOff>130538</xdr:rowOff>
    </xdr:to>
    <xdr:sp macro="" textlink="">
      <xdr:nvSpPr>
        <xdr:cNvPr id="91" name="楕円 90">
          <a:extLst>
            <a:ext uri="{FF2B5EF4-FFF2-40B4-BE49-F238E27FC236}">
              <a16:creationId xmlns:a16="http://schemas.microsoft.com/office/drawing/2014/main" id="{A7F1E184-0F4A-4795-BC4B-6342C2267F27}"/>
            </a:ext>
          </a:extLst>
        </xdr:cNvPr>
        <xdr:cNvSpPr/>
      </xdr:nvSpPr>
      <xdr:spPr>
        <a:xfrm>
          <a:off x="1525905" y="5324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79738</xdr:rowOff>
    </xdr:from>
    <xdr:to>
      <xdr:col>11</xdr:col>
      <xdr:colOff>136525</xdr:colOff>
      <xdr:row>27</xdr:row>
      <xdr:rowOff>126002</xdr:rowOff>
    </xdr:to>
    <xdr:cxnSp macro="">
      <xdr:nvCxnSpPr>
        <xdr:cNvPr id="92" name="直線コネクタ 91">
          <a:extLst>
            <a:ext uri="{FF2B5EF4-FFF2-40B4-BE49-F238E27FC236}">
              <a16:creationId xmlns:a16="http://schemas.microsoft.com/office/drawing/2014/main" id="{F852FA9E-16F6-4954-B473-CEC045688B51}"/>
            </a:ext>
          </a:extLst>
        </xdr:cNvPr>
        <xdr:cNvCxnSpPr/>
      </xdr:nvCxnSpPr>
      <xdr:spPr>
        <a:xfrm>
          <a:off x="1576705" y="5375638"/>
          <a:ext cx="67056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93" name="n_1aveValue有形固定資産減価償却率">
          <a:extLst>
            <a:ext uri="{FF2B5EF4-FFF2-40B4-BE49-F238E27FC236}">
              <a16:creationId xmlns:a16="http://schemas.microsoft.com/office/drawing/2014/main" id="{E914DEC9-3EFC-48AB-B81A-EC8CBFEE4B7D}"/>
            </a:ext>
          </a:extLst>
        </xdr:cNvPr>
        <xdr:cNvSpPr txBox="1"/>
      </xdr:nvSpPr>
      <xdr:spPr>
        <a:xfrm>
          <a:off x="3395989" y="6016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4" name="n_2aveValue有形固定資産減価償却率">
          <a:extLst>
            <a:ext uri="{FF2B5EF4-FFF2-40B4-BE49-F238E27FC236}">
              <a16:creationId xmlns:a16="http://schemas.microsoft.com/office/drawing/2014/main" id="{664767A9-16C3-4AA6-BE9E-8D73660D365F}"/>
            </a:ext>
          </a:extLst>
        </xdr:cNvPr>
        <xdr:cNvSpPr txBox="1"/>
      </xdr:nvSpPr>
      <xdr:spPr>
        <a:xfrm>
          <a:off x="2738129" y="597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95" name="n_3aveValue有形固定資産減価償却率">
          <a:extLst>
            <a:ext uri="{FF2B5EF4-FFF2-40B4-BE49-F238E27FC236}">
              <a16:creationId xmlns:a16="http://schemas.microsoft.com/office/drawing/2014/main" id="{A7678736-B573-4E4D-8DC5-DBFB863456C0}"/>
            </a:ext>
          </a:extLst>
        </xdr:cNvPr>
        <xdr:cNvSpPr txBox="1"/>
      </xdr:nvSpPr>
      <xdr:spPr>
        <a:xfrm>
          <a:off x="2067569"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96" name="n_4aveValue有形固定資産減価償却率">
          <a:extLst>
            <a:ext uri="{FF2B5EF4-FFF2-40B4-BE49-F238E27FC236}">
              <a16:creationId xmlns:a16="http://schemas.microsoft.com/office/drawing/2014/main" id="{8233B674-F524-4D24-8FCB-DFF3E9F703FD}"/>
            </a:ext>
          </a:extLst>
        </xdr:cNvPr>
        <xdr:cNvSpPr txBox="1"/>
      </xdr:nvSpPr>
      <xdr:spPr>
        <a:xfrm>
          <a:off x="1397009" y="5961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123660</xdr:rowOff>
    </xdr:from>
    <xdr:ext cx="405111" cy="259045"/>
    <xdr:sp macro="" textlink="">
      <xdr:nvSpPr>
        <xdr:cNvPr id="97" name="n_1mainValue有形固定資産減価償却率">
          <a:extLst>
            <a:ext uri="{FF2B5EF4-FFF2-40B4-BE49-F238E27FC236}">
              <a16:creationId xmlns:a16="http://schemas.microsoft.com/office/drawing/2014/main" id="{56B8C2D0-4788-42A1-A560-ADB70981D33E}"/>
            </a:ext>
          </a:extLst>
        </xdr:cNvPr>
        <xdr:cNvSpPr txBox="1"/>
      </xdr:nvSpPr>
      <xdr:spPr>
        <a:xfrm>
          <a:off x="3395989" y="525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74312</xdr:rowOff>
    </xdr:from>
    <xdr:ext cx="405111" cy="259045"/>
    <xdr:sp macro="" textlink="">
      <xdr:nvSpPr>
        <xdr:cNvPr id="98" name="n_2mainValue有形固定資産減価償却率">
          <a:extLst>
            <a:ext uri="{FF2B5EF4-FFF2-40B4-BE49-F238E27FC236}">
              <a16:creationId xmlns:a16="http://schemas.microsoft.com/office/drawing/2014/main" id="{CA5B9D0F-BD35-4E4C-8AD8-954C863614D4}"/>
            </a:ext>
          </a:extLst>
        </xdr:cNvPr>
        <xdr:cNvSpPr txBox="1"/>
      </xdr:nvSpPr>
      <xdr:spPr>
        <a:xfrm>
          <a:off x="2738129" y="520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21879</xdr:rowOff>
    </xdr:from>
    <xdr:ext cx="405111" cy="259045"/>
    <xdr:sp macro="" textlink="">
      <xdr:nvSpPr>
        <xdr:cNvPr id="99" name="n_3mainValue有形固定資産減価償却率">
          <a:extLst>
            <a:ext uri="{FF2B5EF4-FFF2-40B4-BE49-F238E27FC236}">
              <a16:creationId xmlns:a16="http://schemas.microsoft.com/office/drawing/2014/main" id="{830C4B07-4FC1-460C-834F-78B3966936DB}"/>
            </a:ext>
          </a:extLst>
        </xdr:cNvPr>
        <xdr:cNvSpPr txBox="1"/>
      </xdr:nvSpPr>
      <xdr:spPr>
        <a:xfrm>
          <a:off x="2067569" y="515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147065</xdr:rowOff>
    </xdr:from>
    <xdr:ext cx="405111" cy="259045"/>
    <xdr:sp macro="" textlink="">
      <xdr:nvSpPr>
        <xdr:cNvPr id="100" name="n_4mainValue有形固定資産減価償却率">
          <a:extLst>
            <a:ext uri="{FF2B5EF4-FFF2-40B4-BE49-F238E27FC236}">
              <a16:creationId xmlns:a16="http://schemas.microsoft.com/office/drawing/2014/main" id="{F48207F6-DED2-46D8-9F36-3319D9F8CDC3}"/>
            </a:ext>
          </a:extLst>
        </xdr:cNvPr>
        <xdr:cNvSpPr txBox="1"/>
      </xdr:nvSpPr>
      <xdr:spPr>
        <a:xfrm>
          <a:off x="1397009" y="510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579D5680-23BB-49FA-90C3-D8DF514E725B}"/>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43485855-042C-4E93-B35B-11BEBE5AB003}"/>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741019C6-535D-4F8C-9E33-BC70AA9D1EAD}"/>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2CD53031-1C21-4D5E-9C84-E3DAEC95AC8F}"/>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CA3BB463-0975-4C1B-8738-4BCB70D981E8}"/>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C69FD665-4710-4BCE-AE3B-EBCC53DABDEC}"/>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CFF1B30F-D6E6-4FC2-8922-A1CF7214121A}"/>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4C3B2287-4C87-4965-AB1A-27544BF5AD4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F46B9633-7902-4AE7-83B0-793538EA73F9}"/>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D12E2362-DC7C-4B04-A2D8-871806BFFB0D}"/>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638ECD9-56DE-4DDE-9A79-78D8C3645F5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9CADF81D-DCFB-4E9C-B71E-E2E014B83392}"/>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20A468A8-F611-45C7-BBCB-3C4D4D858AF5}"/>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基金の取り崩しによる充当可能財源の減少のため、債務償還比率が上昇している。また、公債費の内容についても、公共事業等債や地方道路等整備事業債等の交付税算入率が低い又は０の元利償還金が増加してきている。今後、地方債の現在高の抑制を図るとともに、交付税算入率の有利な起債の利活用等により財政の健全化に努め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F6893EFF-F135-4B39-B904-493F65847A73}"/>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C620311-84E4-4D99-9EB7-4B68C2E29F82}"/>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E38EA9E9-D0C0-4E88-AA5A-91A655F64A3D}"/>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D9D9CCB6-77FC-425D-9DC2-AF893AF194AD}"/>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2A8A37B0-48F1-4F8C-9356-0BDBD1CD2E47}"/>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A96CECE6-C6BC-49A0-ADDB-AAADC4E6FAE7}"/>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2A5A6D7D-DFBF-4016-A0B1-898BC16F127B}"/>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18327994-0466-43BE-B28F-61A3C3558A7F}"/>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DBFB9AC4-EC79-4716-AB89-7A52CA32CC3E}"/>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C7106A4B-4217-48A4-8AE2-EFB942A11CEE}"/>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FD80C746-1C3D-43F1-A94E-E512F5CDE090}"/>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F743DF0C-817B-4526-849D-AB4D0B4D15BB}"/>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DE43F94D-6712-4A66-B29E-92CCEF15F34E}"/>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36C4E7DF-8B90-45A7-A704-F91E2B75AC28}"/>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F5048744-B97D-4054-BF0F-49262564E4BC}"/>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14006A8A-4D5F-4CEB-A956-980D9A06B72D}"/>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96BDCF64-9AE0-4285-8C68-24B98397B6D7}"/>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31" name="直線コネクタ 130">
          <a:extLst>
            <a:ext uri="{FF2B5EF4-FFF2-40B4-BE49-F238E27FC236}">
              <a16:creationId xmlns:a16="http://schemas.microsoft.com/office/drawing/2014/main" id="{E201B268-F4D8-4B20-9077-FED4E671D011}"/>
            </a:ext>
          </a:extLst>
        </xdr:cNvPr>
        <xdr:cNvCxnSpPr/>
      </xdr:nvCxnSpPr>
      <xdr:spPr>
        <a:xfrm flipV="1">
          <a:off x="13027660" y="5160463"/>
          <a:ext cx="1269" cy="1321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32" name="債務償還比率最小値テキスト">
          <a:extLst>
            <a:ext uri="{FF2B5EF4-FFF2-40B4-BE49-F238E27FC236}">
              <a16:creationId xmlns:a16="http://schemas.microsoft.com/office/drawing/2014/main" id="{0C94FB03-944A-48E9-AAE8-C523F98D700C}"/>
            </a:ext>
          </a:extLst>
        </xdr:cNvPr>
        <xdr:cNvSpPr txBox="1"/>
      </xdr:nvSpPr>
      <xdr:spPr>
        <a:xfrm>
          <a:off x="13080365" y="648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3" name="直線コネクタ 132">
          <a:extLst>
            <a:ext uri="{FF2B5EF4-FFF2-40B4-BE49-F238E27FC236}">
              <a16:creationId xmlns:a16="http://schemas.microsoft.com/office/drawing/2014/main" id="{F63F980B-8EF0-4876-AA0D-9156BC618CAF}"/>
            </a:ext>
          </a:extLst>
        </xdr:cNvPr>
        <xdr:cNvCxnSpPr/>
      </xdr:nvCxnSpPr>
      <xdr:spPr>
        <a:xfrm>
          <a:off x="12963525" y="6481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53C38508-0687-4096-94F7-FC12155766AE}"/>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AB5B5F2E-F98B-45E5-96C6-B871F523824A}"/>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36" name="債務償還比率平均値テキスト">
          <a:extLst>
            <a:ext uri="{FF2B5EF4-FFF2-40B4-BE49-F238E27FC236}">
              <a16:creationId xmlns:a16="http://schemas.microsoft.com/office/drawing/2014/main" id="{FE8D812E-63C3-4B64-9D97-D5FA2889AF27}"/>
            </a:ext>
          </a:extLst>
        </xdr:cNvPr>
        <xdr:cNvSpPr txBox="1"/>
      </xdr:nvSpPr>
      <xdr:spPr>
        <a:xfrm>
          <a:off x="13080365" y="5543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37" name="フローチャート: 判断 136">
          <a:extLst>
            <a:ext uri="{FF2B5EF4-FFF2-40B4-BE49-F238E27FC236}">
              <a16:creationId xmlns:a16="http://schemas.microsoft.com/office/drawing/2014/main" id="{5C7EFF3D-49FD-495B-9937-24A8B38B1D53}"/>
            </a:ext>
          </a:extLst>
        </xdr:cNvPr>
        <xdr:cNvSpPr/>
      </xdr:nvSpPr>
      <xdr:spPr>
        <a:xfrm>
          <a:off x="13001625" y="5688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38" name="フローチャート: 判断 137">
          <a:extLst>
            <a:ext uri="{FF2B5EF4-FFF2-40B4-BE49-F238E27FC236}">
              <a16:creationId xmlns:a16="http://schemas.microsoft.com/office/drawing/2014/main" id="{37B05B9E-5E7C-4B62-83D0-F2DDE401A7F2}"/>
            </a:ext>
          </a:extLst>
        </xdr:cNvPr>
        <xdr:cNvSpPr/>
      </xdr:nvSpPr>
      <xdr:spPr>
        <a:xfrm>
          <a:off x="12359005" y="5666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39" name="フローチャート: 判断 138">
          <a:extLst>
            <a:ext uri="{FF2B5EF4-FFF2-40B4-BE49-F238E27FC236}">
              <a16:creationId xmlns:a16="http://schemas.microsoft.com/office/drawing/2014/main" id="{1BA0855A-40A5-424F-BB25-7843EB8B260F}"/>
            </a:ext>
          </a:extLst>
        </xdr:cNvPr>
        <xdr:cNvSpPr/>
      </xdr:nvSpPr>
      <xdr:spPr>
        <a:xfrm>
          <a:off x="11688445" y="56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40" name="フローチャート: 判断 139">
          <a:extLst>
            <a:ext uri="{FF2B5EF4-FFF2-40B4-BE49-F238E27FC236}">
              <a16:creationId xmlns:a16="http://schemas.microsoft.com/office/drawing/2014/main" id="{751E658B-CA42-4D83-A96F-B7032B5C83F4}"/>
            </a:ext>
          </a:extLst>
        </xdr:cNvPr>
        <xdr:cNvSpPr/>
      </xdr:nvSpPr>
      <xdr:spPr>
        <a:xfrm>
          <a:off x="11017885" y="564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1" name="フローチャート: 判断 140">
          <a:extLst>
            <a:ext uri="{FF2B5EF4-FFF2-40B4-BE49-F238E27FC236}">
              <a16:creationId xmlns:a16="http://schemas.microsoft.com/office/drawing/2014/main" id="{583EA601-728C-4C4F-8B2C-9127922F539B}"/>
            </a:ext>
          </a:extLst>
        </xdr:cNvPr>
        <xdr:cNvSpPr/>
      </xdr:nvSpPr>
      <xdr:spPr>
        <a:xfrm>
          <a:off x="10347325" y="584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BCCD91F-4FAD-4E9A-99DA-ADF0A9DFE16D}"/>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74BA927-A280-4851-B04F-1053E8D66EE6}"/>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AAADD88-D9A2-47C4-81E8-A1351206683F}"/>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B6CD78A0-CDE3-4CAB-8CE3-A89C9F1BCD5F}"/>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5DC26D7F-B612-4E97-947D-22068B36838A}"/>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135763</xdr:rowOff>
    </xdr:from>
    <xdr:to>
      <xdr:col>76</xdr:col>
      <xdr:colOff>73025</xdr:colOff>
      <xdr:row>31</xdr:row>
      <xdr:rowOff>65913</xdr:rowOff>
    </xdr:to>
    <xdr:sp macro="" textlink="">
      <xdr:nvSpPr>
        <xdr:cNvPr id="147" name="楕円 146">
          <a:extLst>
            <a:ext uri="{FF2B5EF4-FFF2-40B4-BE49-F238E27FC236}">
              <a16:creationId xmlns:a16="http://schemas.microsoft.com/office/drawing/2014/main" id="{B326F3A6-268A-4A43-9C44-DB249CD79019}"/>
            </a:ext>
          </a:extLst>
        </xdr:cNvPr>
        <xdr:cNvSpPr/>
      </xdr:nvSpPr>
      <xdr:spPr>
        <a:xfrm>
          <a:off x="13001625" y="59345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114190</xdr:rowOff>
    </xdr:from>
    <xdr:ext cx="469744" cy="259045"/>
    <xdr:sp macro="" textlink="">
      <xdr:nvSpPr>
        <xdr:cNvPr id="148" name="債務償還比率該当値テキスト">
          <a:extLst>
            <a:ext uri="{FF2B5EF4-FFF2-40B4-BE49-F238E27FC236}">
              <a16:creationId xmlns:a16="http://schemas.microsoft.com/office/drawing/2014/main" id="{5DBFBD12-DAD1-4804-9DFD-537AB3CD24B3}"/>
            </a:ext>
          </a:extLst>
        </xdr:cNvPr>
        <xdr:cNvSpPr txBox="1"/>
      </xdr:nvSpPr>
      <xdr:spPr>
        <a:xfrm>
          <a:off x="13080365" y="591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127589</xdr:rowOff>
    </xdr:from>
    <xdr:to>
      <xdr:col>72</xdr:col>
      <xdr:colOff>123825</xdr:colOff>
      <xdr:row>31</xdr:row>
      <xdr:rowOff>57739</xdr:rowOff>
    </xdr:to>
    <xdr:sp macro="" textlink="">
      <xdr:nvSpPr>
        <xdr:cNvPr id="149" name="楕円 148">
          <a:extLst>
            <a:ext uri="{FF2B5EF4-FFF2-40B4-BE49-F238E27FC236}">
              <a16:creationId xmlns:a16="http://schemas.microsoft.com/office/drawing/2014/main" id="{8B378738-7FB2-412F-815C-B301A9776E5E}"/>
            </a:ext>
          </a:extLst>
        </xdr:cNvPr>
        <xdr:cNvSpPr/>
      </xdr:nvSpPr>
      <xdr:spPr>
        <a:xfrm>
          <a:off x="12359005" y="5926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6939</xdr:rowOff>
    </xdr:from>
    <xdr:to>
      <xdr:col>76</xdr:col>
      <xdr:colOff>22225</xdr:colOff>
      <xdr:row>31</xdr:row>
      <xdr:rowOff>15113</xdr:rowOff>
    </xdr:to>
    <xdr:cxnSp macro="">
      <xdr:nvCxnSpPr>
        <xdr:cNvPr id="150" name="直線コネクタ 149">
          <a:extLst>
            <a:ext uri="{FF2B5EF4-FFF2-40B4-BE49-F238E27FC236}">
              <a16:creationId xmlns:a16="http://schemas.microsoft.com/office/drawing/2014/main" id="{F8C4537E-5089-40F1-89AA-AF2B4F12F684}"/>
            </a:ext>
          </a:extLst>
        </xdr:cNvPr>
        <xdr:cNvCxnSpPr/>
      </xdr:nvCxnSpPr>
      <xdr:spPr>
        <a:xfrm>
          <a:off x="12409805" y="5973399"/>
          <a:ext cx="619760" cy="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70993</xdr:rowOff>
    </xdr:from>
    <xdr:to>
      <xdr:col>68</xdr:col>
      <xdr:colOff>123825</xdr:colOff>
      <xdr:row>31</xdr:row>
      <xdr:rowOff>1143</xdr:rowOff>
    </xdr:to>
    <xdr:sp macro="" textlink="">
      <xdr:nvSpPr>
        <xdr:cNvPr id="151" name="楕円 150">
          <a:extLst>
            <a:ext uri="{FF2B5EF4-FFF2-40B4-BE49-F238E27FC236}">
              <a16:creationId xmlns:a16="http://schemas.microsoft.com/office/drawing/2014/main" id="{717218A4-89AB-47E0-9738-B6149ADE337D}"/>
            </a:ext>
          </a:extLst>
        </xdr:cNvPr>
        <xdr:cNvSpPr/>
      </xdr:nvSpPr>
      <xdr:spPr>
        <a:xfrm>
          <a:off x="11688445" y="58698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121793</xdr:rowOff>
    </xdr:from>
    <xdr:to>
      <xdr:col>72</xdr:col>
      <xdr:colOff>73025</xdr:colOff>
      <xdr:row>31</xdr:row>
      <xdr:rowOff>6939</xdr:rowOff>
    </xdr:to>
    <xdr:cxnSp macro="">
      <xdr:nvCxnSpPr>
        <xdr:cNvPr id="152" name="直線コネクタ 151">
          <a:extLst>
            <a:ext uri="{FF2B5EF4-FFF2-40B4-BE49-F238E27FC236}">
              <a16:creationId xmlns:a16="http://schemas.microsoft.com/office/drawing/2014/main" id="{B30F3C72-E454-4D99-9447-B284865E09B9}"/>
            </a:ext>
          </a:extLst>
        </xdr:cNvPr>
        <xdr:cNvCxnSpPr/>
      </xdr:nvCxnSpPr>
      <xdr:spPr>
        <a:xfrm>
          <a:off x="11739245" y="5920613"/>
          <a:ext cx="670560" cy="5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129866</xdr:rowOff>
    </xdr:from>
    <xdr:to>
      <xdr:col>64</xdr:col>
      <xdr:colOff>123825</xdr:colOff>
      <xdr:row>30</xdr:row>
      <xdr:rowOff>60016</xdr:rowOff>
    </xdr:to>
    <xdr:sp macro="" textlink="">
      <xdr:nvSpPr>
        <xdr:cNvPr id="153" name="楕円 152">
          <a:extLst>
            <a:ext uri="{FF2B5EF4-FFF2-40B4-BE49-F238E27FC236}">
              <a16:creationId xmlns:a16="http://schemas.microsoft.com/office/drawing/2014/main" id="{9938B346-3070-4104-BAEB-F3D1C857EADB}"/>
            </a:ext>
          </a:extLst>
        </xdr:cNvPr>
        <xdr:cNvSpPr/>
      </xdr:nvSpPr>
      <xdr:spPr>
        <a:xfrm>
          <a:off x="11017885" y="57610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9216</xdr:rowOff>
    </xdr:from>
    <xdr:to>
      <xdr:col>68</xdr:col>
      <xdr:colOff>73025</xdr:colOff>
      <xdr:row>30</xdr:row>
      <xdr:rowOff>121793</xdr:rowOff>
    </xdr:to>
    <xdr:cxnSp macro="">
      <xdr:nvCxnSpPr>
        <xdr:cNvPr id="154" name="直線コネクタ 153">
          <a:extLst>
            <a:ext uri="{FF2B5EF4-FFF2-40B4-BE49-F238E27FC236}">
              <a16:creationId xmlns:a16="http://schemas.microsoft.com/office/drawing/2014/main" id="{6B4EADB9-EE04-4F69-B06D-B7E57FE95C5A}"/>
            </a:ext>
          </a:extLst>
        </xdr:cNvPr>
        <xdr:cNvCxnSpPr/>
      </xdr:nvCxnSpPr>
      <xdr:spPr>
        <a:xfrm>
          <a:off x="11068685" y="5808036"/>
          <a:ext cx="670560" cy="11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26924</xdr:rowOff>
    </xdr:from>
    <xdr:to>
      <xdr:col>60</xdr:col>
      <xdr:colOff>123825</xdr:colOff>
      <xdr:row>31</xdr:row>
      <xdr:rowOff>128524</xdr:rowOff>
    </xdr:to>
    <xdr:sp macro="" textlink="">
      <xdr:nvSpPr>
        <xdr:cNvPr id="155" name="楕円 154">
          <a:extLst>
            <a:ext uri="{FF2B5EF4-FFF2-40B4-BE49-F238E27FC236}">
              <a16:creationId xmlns:a16="http://schemas.microsoft.com/office/drawing/2014/main" id="{CA9054EA-2887-4941-A53D-51A5E725EB3D}"/>
            </a:ext>
          </a:extLst>
        </xdr:cNvPr>
        <xdr:cNvSpPr/>
      </xdr:nvSpPr>
      <xdr:spPr>
        <a:xfrm>
          <a:off x="10347325" y="599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9216</xdr:rowOff>
    </xdr:from>
    <xdr:to>
      <xdr:col>64</xdr:col>
      <xdr:colOff>73025</xdr:colOff>
      <xdr:row>31</xdr:row>
      <xdr:rowOff>77724</xdr:rowOff>
    </xdr:to>
    <xdr:cxnSp macro="">
      <xdr:nvCxnSpPr>
        <xdr:cNvPr id="156" name="直線コネクタ 155">
          <a:extLst>
            <a:ext uri="{FF2B5EF4-FFF2-40B4-BE49-F238E27FC236}">
              <a16:creationId xmlns:a16="http://schemas.microsoft.com/office/drawing/2014/main" id="{39FA6461-9B5A-4481-855E-1FA1CF08EAC7}"/>
            </a:ext>
          </a:extLst>
        </xdr:cNvPr>
        <xdr:cNvCxnSpPr/>
      </xdr:nvCxnSpPr>
      <xdr:spPr>
        <a:xfrm flipV="1">
          <a:off x="10398125" y="5808036"/>
          <a:ext cx="670560" cy="23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57" name="n_1aveValue債務償還比率">
          <a:extLst>
            <a:ext uri="{FF2B5EF4-FFF2-40B4-BE49-F238E27FC236}">
              <a16:creationId xmlns:a16="http://schemas.microsoft.com/office/drawing/2014/main" id="{D4E948CC-C7F4-4EAF-8750-A339BAA2EBC7}"/>
            </a:ext>
          </a:extLst>
        </xdr:cNvPr>
        <xdr:cNvSpPr txBox="1"/>
      </xdr:nvSpPr>
      <xdr:spPr>
        <a:xfrm>
          <a:off x="12185092" y="544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58" name="n_2aveValue債務償還比率">
          <a:extLst>
            <a:ext uri="{FF2B5EF4-FFF2-40B4-BE49-F238E27FC236}">
              <a16:creationId xmlns:a16="http://schemas.microsoft.com/office/drawing/2014/main" id="{BA9DD034-5DFB-4698-9192-FAC3ED9AF7FC}"/>
            </a:ext>
          </a:extLst>
        </xdr:cNvPr>
        <xdr:cNvSpPr txBox="1"/>
      </xdr:nvSpPr>
      <xdr:spPr>
        <a:xfrm>
          <a:off x="11527232" y="544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59" name="n_3aveValue債務償還比率">
          <a:extLst>
            <a:ext uri="{FF2B5EF4-FFF2-40B4-BE49-F238E27FC236}">
              <a16:creationId xmlns:a16="http://schemas.microsoft.com/office/drawing/2014/main" id="{DF301D43-D428-4AA6-AF99-73B51E4BF226}"/>
            </a:ext>
          </a:extLst>
        </xdr:cNvPr>
        <xdr:cNvSpPr txBox="1"/>
      </xdr:nvSpPr>
      <xdr:spPr>
        <a:xfrm>
          <a:off x="10856672" y="542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60" name="n_4aveValue債務償還比率">
          <a:extLst>
            <a:ext uri="{FF2B5EF4-FFF2-40B4-BE49-F238E27FC236}">
              <a16:creationId xmlns:a16="http://schemas.microsoft.com/office/drawing/2014/main" id="{8EDB13C8-56CA-453F-AF84-B02B850FB423}"/>
            </a:ext>
          </a:extLst>
        </xdr:cNvPr>
        <xdr:cNvSpPr txBox="1"/>
      </xdr:nvSpPr>
      <xdr:spPr>
        <a:xfrm>
          <a:off x="10186112" y="562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48866</xdr:rowOff>
    </xdr:from>
    <xdr:ext cx="469744" cy="259045"/>
    <xdr:sp macro="" textlink="">
      <xdr:nvSpPr>
        <xdr:cNvPr id="161" name="n_1mainValue債務償還比率">
          <a:extLst>
            <a:ext uri="{FF2B5EF4-FFF2-40B4-BE49-F238E27FC236}">
              <a16:creationId xmlns:a16="http://schemas.microsoft.com/office/drawing/2014/main" id="{1A6D11B1-350F-4291-B13F-B7EB646093E2}"/>
            </a:ext>
          </a:extLst>
        </xdr:cNvPr>
        <xdr:cNvSpPr txBox="1"/>
      </xdr:nvSpPr>
      <xdr:spPr>
        <a:xfrm>
          <a:off x="12185092" y="601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163720</xdr:rowOff>
    </xdr:from>
    <xdr:ext cx="469744" cy="259045"/>
    <xdr:sp macro="" textlink="">
      <xdr:nvSpPr>
        <xdr:cNvPr id="162" name="n_2mainValue債務償還比率">
          <a:extLst>
            <a:ext uri="{FF2B5EF4-FFF2-40B4-BE49-F238E27FC236}">
              <a16:creationId xmlns:a16="http://schemas.microsoft.com/office/drawing/2014/main" id="{607D9F95-BFFD-48E1-99D9-C571AEA14ECF}"/>
            </a:ext>
          </a:extLst>
        </xdr:cNvPr>
        <xdr:cNvSpPr txBox="1"/>
      </xdr:nvSpPr>
      <xdr:spPr>
        <a:xfrm>
          <a:off x="11527232" y="596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51143</xdr:rowOff>
    </xdr:from>
    <xdr:ext cx="469744" cy="259045"/>
    <xdr:sp macro="" textlink="">
      <xdr:nvSpPr>
        <xdr:cNvPr id="163" name="n_3mainValue債務償還比率">
          <a:extLst>
            <a:ext uri="{FF2B5EF4-FFF2-40B4-BE49-F238E27FC236}">
              <a16:creationId xmlns:a16="http://schemas.microsoft.com/office/drawing/2014/main" id="{8BB35947-C315-4CE5-A0A0-9E93F435F7B5}"/>
            </a:ext>
          </a:extLst>
        </xdr:cNvPr>
        <xdr:cNvSpPr txBox="1"/>
      </xdr:nvSpPr>
      <xdr:spPr>
        <a:xfrm>
          <a:off x="10856672" y="584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119651</xdr:rowOff>
    </xdr:from>
    <xdr:ext cx="469744" cy="259045"/>
    <xdr:sp macro="" textlink="">
      <xdr:nvSpPr>
        <xdr:cNvPr id="164" name="n_4mainValue債務償還比率">
          <a:extLst>
            <a:ext uri="{FF2B5EF4-FFF2-40B4-BE49-F238E27FC236}">
              <a16:creationId xmlns:a16="http://schemas.microsoft.com/office/drawing/2014/main" id="{B504645C-5049-4F35-A488-425729C922CE}"/>
            </a:ext>
          </a:extLst>
        </xdr:cNvPr>
        <xdr:cNvSpPr txBox="1"/>
      </xdr:nvSpPr>
      <xdr:spPr>
        <a:xfrm>
          <a:off x="10186112" y="608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134AA7B3-020B-47AC-BB3F-4BEB2DB305FE}"/>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4F4C0752-8C55-4AAB-8548-85F337A51A51}"/>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C2C8D436-7A76-48D0-A472-D1819BD3786E}"/>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C6A6AADC-A70C-40F3-B21E-0A45198AB6E3}"/>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7C55F857-3DE8-42BB-86FB-DF3DBCFEFAE4}"/>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D0CFA29D-FF54-47F2-823E-A2286581465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FFA1344-C7F4-4A72-AFB8-DE804588094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03324C9-C327-4038-9875-629A5D12F4D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23EDABF-483A-496E-97E5-37BBA6C5390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AD6B44C-7945-44F4-B0FE-123AAF742F9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E481DCE-6BE8-4AB4-BCD1-3E136782DE9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7A27825-E4CE-450F-BC5C-CD85213DE06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C5C06BF-314B-4914-969D-21956CBF1E0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DC861BE-35E8-413D-8A78-50C4A1D4BBB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678FBE1-FB0C-4413-905A-DDD59C6D860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9C29DD7-29CC-410C-BBE6-278D6C9AFE8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16,968
16,406
133.91
11,303,360
10,464,209
794,898
5,612,067
8,658,552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0C0CB51-B3D6-4410-899C-6F327F9D9AA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B5AD2A7-52C8-46DE-BA87-17E5050A722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811FEEF-8FF2-454E-93B0-4536D9C3CEA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BB2D7DD-C2A9-4226-81B4-57E95A8C95D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D7BDCEA-DF6D-43D0-A757-ECA963D40A9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E14E6FC-E522-4911-B3A4-4D6C92FBE50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47CCBB5-5C06-41A4-B7DE-6FD97930D42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BA18EEB-8F82-45C4-8A7C-A4444B5016B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5E8E20B-23D0-42D3-9F91-1DEAF77767E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6267747-7DB0-4990-B3DF-60B1827EE0A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7BFDC76-224D-48BA-80DB-5C0B43C14DB9}"/>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B1A5A19-ABEF-4190-9585-F26E49AAEC0A}"/>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312EB2F-1859-41E5-8F77-4265950617D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DCA89E5-5464-471F-A096-B9537E85079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125E9BB-4B2D-4FA3-9463-B4B99CC85C4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904C969-EF03-459A-945E-77015C3CD92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813799-A9D6-4A95-9642-23538484D22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C4F7625-013C-40FE-BBF6-FE3DE7DAEE3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700970E-1B85-4363-B547-240D9106302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68831A4-90EB-4559-9EE5-108B12EB257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45A75CD-143D-4403-B0FA-F3BA20821A4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D231FD-E0B0-4493-8D75-64DC418B4B6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35F85A5-3E8C-4881-9D24-E170EA06AC0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9FBF577-7A25-4468-894A-997B2B57EE4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F3D2813-18E6-4B61-B60E-EA1FD64197C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878212D-2FAE-4698-BEA7-708BA5ABF17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1051F8-6F6A-4929-9A55-259B1EF95BF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90AD3AD-EB95-4F90-96ED-7218BE1A52E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F14726C-EBB8-41E0-9DBC-47C8D32C82C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B2AEDD8-14C3-40BE-9E90-63743544FE1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816E498-CA87-4043-BE4E-01DF08EB565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06A85CA-F163-4B81-8A7D-29B085E64FA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CCA985-F723-4789-9B90-DE7229FDC14D}"/>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358E10B-66C4-4524-A6C2-A1184A0CFC5A}"/>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082AACF-F4E0-4A74-ADD0-6CDAEB8BD034}"/>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A27717C-F4AE-487F-AD7B-225CC971AAEB}"/>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3AF6334-6B36-4310-9BC5-2DF4D216D3BA}"/>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82C820E-F665-449E-B9A0-7C25047D670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948DD3F-AC9E-4C80-B54E-9012821F7376}"/>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308DD34-7253-43F9-9C7B-0D68E77E3BC9}"/>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6081405-F071-4279-BA55-13EF760A06C4}"/>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22F5B01-1B89-4770-807C-8504B58B42E2}"/>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C975AD9-AC6E-4B2E-B878-3F206C829AD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B296DB2-EA51-469D-ADB2-179C238DAAEA}"/>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E56996E-DDFB-458A-BD3A-DB6EA3794BA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4F359029-C2EB-406B-BAC1-C5245AC0854D}"/>
            </a:ext>
          </a:extLst>
        </xdr:cNvPr>
        <xdr:cNvCxnSpPr/>
      </xdr:nvCxnSpPr>
      <xdr:spPr>
        <a:xfrm flipV="1">
          <a:off x="4086225" y="579310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D47B868A-C5F7-4B08-B759-B2AF7B5C841D}"/>
            </a:ext>
          </a:extLst>
        </xdr:cNvPr>
        <xdr:cNvSpPr txBox="1"/>
      </xdr:nvSpPr>
      <xdr:spPr>
        <a:xfrm>
          <a:off x="4124960"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28B3C30E-66A2-47D7-8B34-C308D9AFC09E}"/>
            </a:ext>
          </a:extLst>
        </xdr:cNvPr>
        <xdr:cNvCxnSpPr/>
      </xdr:nvCxnSpPr>
      <xdr:spPr>
        <a:xfrm>
          <a:off x="4020820" y="6993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B6EC380E-126F-4232-BA92-E2E5D624A93F}"/>
            </a:ext>
          </a:extLst>
        </xdr:cNvPr>
        <xdr:cNvSpPr txBox="1"/>
      </xdr:nvSpPr>
      <xdr:spPr>
        <a:xfrm>
          <a:off x="412496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7186FF04-A9DC-42FD-B572-10AE62FBF61D}"/>
            </a:ext>
          </a:extLst>
        </xdr:cNvPr>
        <xdr:cNvCxnSpPr/>
      </xdr:nvCxnSpPr>
      <xdr:spPr>
        <a:xfrm>
          <a:off x="4020820" y="579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macro="" textlink="">
      <xdr:nvSpPr>
        <xdr:cNvPr id="62" name="【道路】&#10;有形固定資産減価償却率平均値テキスト">
          <a:extLst>
            <a:ext uri="{FF2B5EF4-FFF2-40B4-BE49-F238E27FC236}">
              <a16:creationId xmlns:a16="http://schemas.microsoft.com/office/drawing/2014/main" id="{49EB967E-C167-4A13-8DFD-3C10EBD3F401}"/>
            </a:ext>
          </a:extLst>
        </xdr:cNvPr>
        <xdr:cNvSpPr txBox="1"/>
      </xdr:nvSpPr>
      <xdr:spPr>
        <a:xfrm>
          <a:off x="4124960" y="6444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B2E75832-F1B1-4DDA-9315-87AB5F8E4AC2}"/>
            </a:ext>
          </a:extLst>
        </xdr:cNvPr>
        <xdr:cNvSpPr/>
      </xdr:nvSpPr>
      <xdr:spPr>
        <a:xfrm>
          <a:off x="4036060" y="6466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2E20A284-2797-4A59-88B5-BDAE840E30EC}"/>
            </a:ext>
          </a:extLst>
        </xdr:cNvPr>
        <xdr:cNvSpPr/>
      </xdr:nvSpPr>
      <xdr:spPr>
        <a:xfrm>
          <a:off x="3312160" y="643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FB75976C-CED4-43E2-B216-AD4CA8D798F8}"/>
            </a:ext>
          </a:extLst>
        </xdr:cNvPr>
        <xdr:cNvSpPr/>
      </xdr:nvSpPr>
      <xdr:spPr>
        <a:xfrm>
          <a:off x="25146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DBB128AB-CC77-489A-95A5-6F926718C42D}"/>
            </a:ext>
          </a:extLst>
        </xdr:cNvPr>
        <xdr:cNvSpPr/>
      </xdr:nvSpPr>
      <xdr:spPr>
        <a:xfrm>
          <a:off x="17399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4B784DAD-C97E-4AFD-89A1-FD1B4C586FF4}"/>
            </a:ext>
          </a:extLst>
        </xdr:cNvPr>
        <xdr:cNvSpPr/>
      </xdr:nvSpPr>
      <xdr:spPr>
        <a:xfrm>
          <a:off x="965200" y="64128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F38208C-CF3D-4D51-89C8-13EBE9C4BE63}"/>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E1D025C-3AD2-40A4-8D2C-A6EFFCA33C4A}"/>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DA05084-FA7D-49B5-9D72-413B0D18291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5733369-B6FF-4F86-AFFB-2FD7AF0B2A4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B24ACCE-4CF8-4E79-87EC-8F41D6D3FCF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166370</xdr:rowOff>
    </xdr:from>
    <xdr:to>
      <xdr:col>24</xdr:col>
      <xdr:colOff>114300</xdr:colOff>
      <xdr:row>36</xdr:row>
      <xdr:rowOff>96520</xdr:rowOff>
    </xdr:to>
    <xdr:sp macro="" textlink="">
      <xdr:nvSpPr>
        <xdr:cNvPr id="73" name="楕円 72">
          <a:extLst>
            <a:ext uri="{FF2B5EF4-FFF2-40B4-BE49-F238E27FC236}">
              <a16:creationId xmlns:a16="http://schemas.microsoft.com/office/drawing/2014/main" id="{451A6991-0B8C-4A64-83E4-61668372F6B8}"/>
            </a:ext>
          </a:extLst>
        </xdr:cNvPr>
        <xdr:cNvSpPr/>
      </xdr:nvSpPr>
      <xdr:spPr>
        <a:xfrm>
          <a:off x="4036060" y="6033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17797</xdr:rowOff>
    </xdr:from>
    <xdr:ext cx="405111" cy="259045"/>
    <xdr:sp macro="" textlink="">
      <xdr:nvSpPr>
        <xdr:cNvPr id="74" name="【道路】&#10;有形固定資産減価償却率該当値テキスト">
          <a:extLst>
            <a:ext uri="{FF2B5EF4-FFF2-40B4-BE49-F238E27FC236}">
              <a16:creationId xmlns:a16="http://schemas.microsoft.com/office/drawing/2014/main" id="{C1DE7F94-FA32-47EE-A3BF-FC3C8D03FE8E}"/>
            </a:ext>
          </a:extLst>
        </xdr:cNvPr>
        <xdr:cNvSpPr txBox="1"/>
      </xdr:nvSpPr>
      <xdr:spPr>
        <a:xfrm>
          <a:off x="4124960"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137795</xdr:rowOff>
    </xdr:from>
    <xdr:to>
      <xdr:col>20</xdr:col>
      <xdr:colOff>38100</xdr:colOff>
      <xdr:row>36</xdr:row>
      <xdr:rowOff>67945</xdr:rowOff>
    </xdr:to>
    <xdr:sp macro="" textlink="">
      <xdr:nvSpPr>
        <xdr:cNvPr id="75" name="楕円 74">
          <a:extLst>
            <a:ext uri="{FF2B5EF4-FFF2-40B4-BE49-F238E27FC236}">
              <a16:creationId xmlns:a16="http://schemas.microsoft.com/office/drawing/2014/main" id="{47350783-B089-4283-877A-2126DAEF229D}"/>
            </a:ext>
          </a:extLst>
        </xdr:cNvPr>
        <xdr:cNvSpPr/>
      </xdr:nvSpPr>
      <xdr:spPr>
        <a:xfrm>
          <a:off x="3312160" y="60051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17145</xdr:rowOff>
    </xdr:from>
    <xdr:to>
      <xdr:col>24</xdr:col>
      <xdr:colOff>63500</xdr:colOff>
      <xdr:row>36</xdr:row>
      <xdr:rowOff>45720</xdr:rowOff>
    </xdr:to>
    <xdr:cxnSp macro="">
      <xdr:nvCxnSpPr>
        <xdr:cNvPr id="76" name="直線コネクタ 75">
          <a:extLst>
            <a:ext uri="{FF2B5EF4-FFF2-40B4-BE49-F238E27FC236}">
              <a16:creationId xmlns:a16="http://schemas.microsoft.com/office/drawing/2014/main" id="{AD0F3119-410D-4F2D-83B5-2F1613B8C1E5}"/>
            </a:ext>
          </a:extLst>
        </xdr:cNvPr>
        <xdr:cNvCxnSpPr/>
      </xdr:nvCxnSpPr>
      <xdr:spPr>
        <a:xfrm>
          <a:off x="3355340" y="6052185"/>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111125</xdr:rowOff>
    </xdr:from>
    <xdr:to>
      <xdr:col>15</xdr:col>
      <xdr:colOff>101600</xdr:colOff>
      <xdr:row>36</xdr:row>
      <xdr:rowOff>41275</xdr:rowOff>
    </xdr:to>
    <xdr:sp macro="" textlink="">
      <xdr:nvSpPr>
        <xdr:cNvPr id="77" name="楕円 76">
          <a:extLst>
            <a:ext uri="{FF2B5EF4-FFF2-40B4-BE49-F238E27FC236}">
              <a16:creationId xmlns:a16="http://schemas.microsoft.com/office/drawing/2014/main" id="{723D8C40-134F-4482-ADD2-1A29BCE0B0F8}"/>
            </a:ext>
          </a:extLst>
        </xdr:cNvPr>
        <xdr:cNvSpPr/>
      </xdr:nvSpPr>
      <xdr:spPr>
        <a:xfrm>
          <a:off x="2514600" y="5978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161925</xdr:rowOff>
    </xdr:from>
    <xdr:to>
      <xdr:col>19</xdr:col>
      <xdr:colOff>177800</xdr:colOff>
      <xdr:row>36</xdr:row>
      <xdr:rowOff>17145</xdr:rowOff>
    </xdr:to>
    <xdr:cxnSp macro="">
      <xdr:nvCxnSpPr>
        <xdr:cNvPr id="78" name="直線コネクタ 77">
          <a:extLst>
            <a:ext uri="{FF2B5EF4-FFF2-40B4-BE49-F238E27FC236}">
              <a16:creationId xmlns:a16="http://schemas.microsoft.com/office/drawing/2014/main" id="{131E6760-0116-4F51-A3A0-188FBEDA2769}"/>
            </a:ext>
          </a:extLst>
        </xdr:cNvPr>
        <xdr:cNvCxnSpPr/>
      </xdr:nvCxnSpPr>
      <xdr:spPr>
        <a:xfrm>
          <a:off x="2565400" y="6029325"/>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73025</xdr:rowOff>
    </xdr:from>
    <xdr:to>
      <xdr:col>10</xdr:col>
      <xdr:colOff>165100</xdr:colOff>
      <xdr:row>36</xdr:row>
      <xdr:rowOff>3175</xdr:rowOff>
    </xdr:to>
    <xdr:sp macro="" textlink="">
      <xdr:nvSpPr>
        <xdr:cNvPr id="79" name="楕円 78">
          <a:extLst>
            <a:ext uri="{FF2B5EF4-FFF2-40B4-BE49-F238E27FC236}">
              <a16:creationId xmlns:a16="http://schemas.microsoft.com/office/drawing/2014/main" id="{84349357-56F5-445C-A2FF-B9BF94F6DDAD}"/>
            </a:ext>
          </a:extLst>
        </xdr:cNvPr>
        <xdr:cNvSpPr/>
      </xdr:nvSpPr>
      <xdr:spPr>
        <a:xfrm>
          <a:off x="1739900" y="5940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123825</xdr:rowOff>
    </xdr:from>
    <xdr:to>
      <xdr:col>15</xdr:col>
      <xdr:colOff>50800</xdr:colOff>
      <xdr:row>35</xdr:row>
      <xdr:rowOff>161925</xdr:rowOff>
    </xdr:to>
    <xdr:cxnSp macro="">
      <xdr:nvCxnSpPr>
        <xdr:cNvPr id="80" name="直線コネクタ 79">
          <a:extLst>
            <a:ext uri="{FF2B5EF4-FFF2-40B4-BE49-F238E27FC236}">
              <a16:creationId xmlns:a16="http://schemas.microsoft.com/office/drawing/2014/main" id="{D948E400-545A-4209-865D-059C2228A55F}"/>
            </a:ext>
          </a:extLst>
        </xdr:cNvPr>
        <xdr:cNvCxnSpPr/>
      </xdr:nvCxnSpPr>
      <xdr:spPr>
        <a:xfrm>
          <a:off x="1790700" y="599122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44450</xdr:rowOff>
    </xdr:from>
    <xdr:to>
      <xdr:col>6</xdr:col>
      <xdr:colOff>38100</xdr:colOff>
      <xdr:row>35</xdr:row>
      <xdr:rowOff>146050</xdr:rowOff>
    </xdr:to>
    <xdr:sp macro="" textlink="">
      <xdr:nvSpPr>
        <xdr:cNvPr id="81" name="楕円 80">
          <a:extLst>
            <a:ext uri="{FF2B5EF4-FFF2-40B4-BE49-F238E27FC236}">
              <a16:creationId xmlns:a16="http://schemas.microsoft.com/office/drawing/2014/main" id="{D7F2F8A0-582B-48E7-BC34-4F4AC2260140}"/>
            </a:ext>
          </a:extLst>
        </xdr:cNvPr>
        <xdr:cNvSpPr/>
      </xdr:nvSpPr>
      <xdr:spPr>
        <a:xfrm>
          <a:off x="965200" y="5911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95250</xdr:rowOff>
    </xdr:from>
    <xdr:to>
      <xdr:col>10</xdr:col>
      <xdr:colOff>114300</xdr:colOff>
      <xdr:row>35</xdr:row>
      <xdr:rowOff>123825</xdr:rowOff>
    </xdr:to>
    <xdr:cxnSp macro="">
      <xdr:nvCxnSpPr>
        <xdr:cNvPr id="82" name="直線コネクタ 81">
          <a:extLst>
            <a:ext uri="{FF2B5EF4-FFF2-40B4-BE49-F238E27FC236}">
              <a16:creationId xmlns:a16="http://schemas.microsoft.com/office/drawing/2014/main" id="{F853D330-C4AE-4AD2-B7AB-17876AC3569C}"/>
            </a:ext>
          </a:extLst>
        </xdr:cNvPr>
        <xdr:cNvCxnSpPr/>
      </xdr:nvCxnSpPr>
      <xdr:spPr>
        <a:xfrm>
          <a:off x="1008380" y="596265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83" name="n_1aveValue【道路】&#10;有形固定資産減価償却率">
          <a:extLst>
            <a:ext uri="{FF2B5EF4-FFF2-40B4-BE49-F238E27FC236}">
              <a16:creationId xmlns:a16="http://schemas.microsoft.com/office/drawing/2014/main" id="{CD7C97B0-B8FE-4822-906E-B4336C22B5C3}"/>
            </a:ext>
          </a:extLst>
        </xdr:cNvPr>
        <xdr:cNvSpPr txBox="1"/>
      </xdr:nvSpPr>
      <xdr:spPr>
        <a:xfrm>
          <a:off x="3170564" y="652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4" name="n_2aveValue【道路】&#10;有形固定資産減価償却率">
          <a:extLst>
            <a:ext uri="{FF2B5EF4-FFF2-40B4-BE49-F238E27FC236}">
              <a16:creationId xmlns:a16="http://schemas.microsoft.com/office/drawing/2014/main" id="{8128FEF3-F0CC-483D-A451-B043A92BB69E}"/>
            </a:ext>
          </a:extLst>
        </xdr:cNvPr>
        <xdr:cNvSpPr txBox="1"/>
      </xdr:nvSpPr>
      <xdr:spPr>
        <a:xfrm>
          <a:off x="238570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E319E098-5BFC-4D80-96C7-28638A3FECF1}"/>
            </a:ext>
          </a:extLst>
        </xdr:cNvPr>
        <xdr:cNvSpPr txBox="1"/>
      </xdr:nvSpPr>
      <xdr:spPr>
        <a:xfrm>
          <a:off x="1611004" y="646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B28B2CDE-9994-45FC-9F75-B1CE05E47BC2}"/>
            </a:ext>
          </a:extLst>
        </xdr:cNvPr>
        <xdr:cNvSpPr txBox="1"/>
      </xdr:nvSpPr>
      <xdr:spPr>
        <a:xfrm>
          <a:off x="83630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84472</xdr:rowOff>
    </xdr:from>
    <xdr:ext cx="405111" cy="259045"/>
    <xdr:sp macro="" textlink="">
      <xdr:nvSpPr>
        <xdr:cNvPr id="87" name="n_1mainValue【道路】&#10;有形固定資産減価償却率">
          <a:extLst>
            <a:ext uri="{FF2B5EF4-FFF2-40B4-BE49-F238E27FC236}">
              <a16:creationId xmlns:a16="http://schemas.microsoft.com/office/drawing/2014/main" id="{08CDAEA6-050D-4287-9465-C3A0A9391D74}"/>
            </a:ext>
          </a:extLst>
        </xdr:cNvPr>
        <xdr:cNvSpPr txBox="1"/>
      </xdr:nvSpPr>
      <xdr:spPr>
        <a:xfrm>
          <a:off x="3170564" y="578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57802</xdr:rowOff>
    </xdr:from>
    <xdr:ext cx="405111" cy="259045"/>
    <xdr:sp macro="" textlink="">
      <xdr:nvSpPr>
        <xdr:cNvPr id="88" name="n_2mainValue【道路】&#10;有形固定資産減価償却率">
          <a:extLst>
            <a:ext uri="{FF2B5EF4-FFF2-40B4-BE49-F238E27FC236}">
              <a16:creationId xmlns:a16="http://schemas.microsoft.com/office/drawing/2014/main" id="{D4BD2B48-5FFD-4A30-93F6-BB419234BC8E}"/>
            </a:ext>
          </a:extLst>
        </xdr:cNvPr>
        <xdr:cNvSpPr txBox="1"/>
      </xdr:nvSpPr>
      <xdr:spPr>
        <a:xfrm>
          <a:off x="2385704" y="575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19702</xdr:rowOff>
    </xdr:from>
    <xdr:ext cx="405111" cy="259045"/>
    <xdr:sp macro="" textlink="">
      <xdr:nvSpPr>
        <xdr:cNvPr id="89" name="n_3mainValue【道路】&#10;有形固定資産減価償却率">
          <a:extLst>
            <a:ext uri="{FF2B5EF4-FFF2-40B4-BE49-F238E27FC236}">
              <a16:creationId xmlns:a16="http://schemas.microsoft.com/office/drawing/2014/main" id="{7BA1E02A-6A6C-4DAB-AFB1-EF73D98AC98F}"/>
            </a:ext>
          </a:extLst>
        </xdr:cNvPr>
        <xdr:cNvSpPr txBox="1"/>
      </xdr:nvSpPr>
      <xdr:spPr>
        <a:xfrm>
          <a:off x="1611004" y="571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162577</xdr:rowOff>
    </xdr:from>
    <xdr:ext cx="405111" cy="259045"/>
    <xdr:sp macro="" textlink="">
      <xdr:nvSpPr>
        <xdr:cNvPr id="90" name="n_4mainValue【道路】&#10;有形固定資産減価償却率">
          <a:extLst>
            <a:ext uri="{FF2B5EF4-FFF2-40B4-BE49-F238E27FC236}">
              <a16:creationId xmlns:a16="http://schemas.microsoft.com/office/drawing/2014/main" id="{98A7CBC6-B29F-4618-A133-AEA163540642}"/>
            </a:ext>
          </a:extLst>
        </xdr:cNvPr>
        <xdr:cNvSpPr txBox="1"/>
      </xdr:nvSpPr>
      <xdr:spPr>
        <a:xfrm>
          <a:off x="83630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0E39568-887A-4254-89F5-D704D4967F7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8CC3D0D-7B68-4A51-9879-FA98D19A43A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D7C24BC-0DF0-4EFC-88FC-B1C0ADFF315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93A88BD-8DF7-41AB-9454-3B67653B56D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8D80F02-E481-46C6-B0E4-997E58E105C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BE664DC-C5BB-461A-8D5B-EDB7EE0DEE3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40A96CA-C278-49D4-BD31-23B2EDCEF73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3CA6040-5FE6-4818-9B56-D9CFFC7E7C6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7DB4A9D-34C8-42E9-BF98-B95CC07D41A6}"/>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5DF3C9A-B476-4706-B8FC-2C2E50D89F3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A6A65D3-88F2-4EE9-B253-E2DEC3A0C33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B348EAED-3564-4C5A-87FA-AF9D5EEA1CFB}"/>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60D791F-0928-4E9C-8677-52B70C088FF5}"/>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F15CB525-0079-48EC-AD1C-222118AB3556}"/>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99C4F6C-1A79-42E5-97D9-A1E8679DC0F6}"/>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8C36DC6-505B-49C0-BC64-F65CCD8552C8}"/>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78CFC76-D1B4-4402-BA5C-99B1B4EAC62B}"/>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9CAE0C94-8E86-44BE-B62F-C51A5956C7B6}"/>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B55B7E2-4C7A-4FCB-897A-83CCE2D15E48}"/>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37294F4-EDA4-4995-AEF3-762D2D0DA452}"/>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AE6CC00-64D8-417C-9DA0-157F4BBEEAF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FECE5553-AF99-4866-8D41-C2F7CD88F9BB}"/>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0993ADC-DCF7-47BC-91C9-97459ABCE66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33E30AFC-2AFF-49C9-AFFE-7AF1542F0A25}"/>
            </a:ext>
          </a:extLst>
        </xdr:cNvPr>
        <xdr:cNvCxnSpPr/>
      </xdr:nvCxnSpPr>
      <xdr:spPr>
        <a:xfrm flipV="1">
          <a:off x="9219565" y="5639905"/>
          <a:ext cx="0" cy="1330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6FFAF488-59D8-4040-961A-F8553BB1CCC3}"/>
            </a:ext>
          </a:extLst>
        </xdr:cNvPr>
        <xdr:cNvSpPr txBox="1"/>
      </xdr:nvSpPr>
      <xdr:spPr>
        <a:xfrm>
          <a:off x="9258300" y="697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B0AAF4B2-AAC2-4B13-AA6F-656317BC68AE}"/>
            </a:ext>
          </a:extLst>
        </xdr:cNvPr>
        <xdr:cNvCxnSpPr/>
      </xdr:nvCxnSpPr>
      <xdr:spPr>
        <a:xfrm>
          <a:off x="9154160" y="69705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8498E53A-03A1-4A39-B13F-C4CC3995A027}"/>
            </a:ext>
          </a:extLst>
        </xdr:cNvPr>
        <xdr:cNvSpPr txBox="1"/>
      </xdr:nvSpPr>
      <xdr:spPr>
        <a:xfrm>
          <a:off x="9258300" y="541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AB70248C-F840-41DF-BDD8-C308C1476EDC}"/>
            </a:ext>
          </a:extLst>
        </xdr:cNvPr>
        <xdr:cNvCxnSpPr/>
      </xdr:nvCxnSpPr>
      <xdr:spPr>
        <a:xfrm>
          <a:off x="9154160" y="5639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9" name="【道路】&#10;一人当たり延長平均値テキスト">
          <a:extLst>
            <a:ext uri="{FF2B5EF4-FFF2-40B4-BE49-F238E27FC236}">
              <a16:creationId xmlns:a16="http://schemas.microsoft.com/office/drawing/2014/main" id="{4057A0CB-0B49-4903-B2EC-403F6C1E42E7}"/>
            </a:ext>
          </a:extLst>
        </xdr:cNvPr>
        <xdr:cNvSpPr txBox="1"/>
      </xdr:nvSpPr>
      <xdr:spPr>
        <a:xfrm>
          <a:off x="9258300" y="64521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CF816960-6FB1-4942-AD2D-DF19E5C1460D}"/>
            </a:ext>
          </a:extLst>
        </xdr:cNvPr>
        <xdr:cNvSpPr/>
      </xdr:nvSpPr>
      <xdr:spPr>
        <a:xfrm>
          <a:off x="9192260" y="6473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433EF7E3-C22E-447A-9FAB-C3E136753B76}"/>
            </a:ext>
          </a:extLst>
        </xdr:cNvPr>
        <xdr:cNvSpPr/>
      </xdr:nvSpPr>
      <xdr:spPr>
        <a:xfrm>
          <a:off x="8445500" y="648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83977F5E-6251-4DC0-9CAC-DC1AC1E4B231}"/>
            </a:ext>
          </a:extLst>
        </xdr:cNvPr>
        <xdr:cNvSpPr/>
      </xdr:nvSpPr>
      <xdr:spPr>
        <a:xfrm>
          <a:off x="7670800" y="64932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2D7C1357-C9E7-4E91-BA94-CC29DAC534E9}"/>
            </a:ext>
          </a:extLst>
        </xdr:cNvPr>
        <xdr:cNvSpPr/>
      </xdr:nvSpPr>
      <xdr:spPr>
        <a:xfrm>
          <a:off x="6873240" y="6500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048AD85D-FDD6-4A0E-9D2F-44A1B496BE59}"/>
            </a:ext>
          </a:extLst>
        </xdr:cNvPr>
        <xdr:cNvSpPr/>
      </xdr:nvSpPr>
      <xdr:spPr>
        <a:xfrm>
          <a:off x="6098540" y="6494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A89BDE2-79A2-47BC-BC79-E52A0080678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76B1D57-A704-4FB9-B8DC-566BC99109B9}"/>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90EFCBB-95F0-456C-90B3-8DAAE18D2CC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CE9682F-CFDD-4F18-BF03-87B8866AEFB8}"/>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DFAB398-07FC-4CC8-9965-51C2FBC36C8F}"/>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92266</xdr:rowOff>
    </xdr:from>
    <xdr:to>
      <xdr:col>55</xdr:col>
      <xdr:colOff>50800</xdr:colOff>
      <xdr:row>39</xdr:row>
      <xdr:rowOff>22416</xdr:rowOff>
    </xdr:to>
    <xdr:sp macro="" textlink="">
      <xdr:nvSpPr>
        <xdr:cNvPr id="130" name="楕円 129">
          <a:extLst>
            <a:ext uri="{FF2B5EF4-FFF2-40B4-BE49-F238E27FC236}">
              <a16:creationId xmlns:a16="http://schemas.microsoft.com/office/drawing/2014/main" id="{6C0682C3-31C4-42EC-98B4-7AD5D1751001}"/>
            </a:ext>
          </a:extLst>
        </xdr:cNvPr>
        <xdr:cNvSpPr/>
      </xdr:nvSpPr>
      <xdr:spPr>
        <a:xfrm>
          <a:off x="9192260" y="64625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115143</xdr:rowOff>
    </xdr:from>
    <xdr:ext cx="534377" cy="259045"/>
    <xdr:sp macro="" textlink="">
      <xdr:nvSpPr>
        <xdr:cNvPr id="131" name="【道路】&#10;一人当たり延長該当値テキスト">
          <a:extLst>
            <a:ext uri="{FF2B5EF4-FFF2-40B4-BE49-F238E27FC236}">
              <a16:creationId xmlns:a16="http://schemas.microsoft.com/office/drawing/2014/main" id="{DA48B235-0FAD-47CA-AA7B-20BD58EDC1B3}"/>
            </a:ext>
          </a:extLst>
        </xdr:cNvPr>
        <xdr:cNvSpPr txBox="1"/>
      </xdr:nvSpPr>
      <xdr:spPr>
        <a:xfrm>
          <a:off x="9258300" y="631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101181</xdr:rowOff>
    </xdr:from>
    <xdr:to>
      <xdr:col>50</xdr:col>
      <xdr:colOff>165100</xdr:colOff>
      <xdr:row>39</xdr:row>
      <xdr:rowOff>31331</xdr:rowOff>
    </xdr:to>
    <xdr:sp macro="" textlink="">
      <xdr:nvSpPr>
        <xdr:cNvPr id="132" name="楕円 131">
          <a:extLst>
            <a:ext uri="{FF2B5EF4-FFF2-40B4-BE49-F238E27FC236}">
              <a16:creationId xmlns:a16="http://schemas.microsoft.com/office/drawing/2014/main" id="{4BEBA369-D6DF-45EF-B936-4853060CBFF8}"/>
            </a:ext>
          </a:extLst>
        </xdr:cNvPr>
        <xdr:cNvSpPr/>
      </xdr:nvSpPr>
      <xdr:spPr>
        <a:xfrm>
          <a:off x="8445500" y="64715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143066</xdr:rowOff>
    </xdr:from>
    <xdr:to>
      <xdr:col>55</xdr:col>
      <xdr:colOff>0</xdr:colOff>
      <xdr:row>38</xdr:row>
      <xdr:rowOff>151981</xdr:rowOff>
    </xdr:to>
    <xdr:cxnSp macro="">
      <xdr:nvCxnSpPr>
        <xdr:cNvPr id="133" name="直線コネクタ 132">
          <a:extLst>
            <a:ext uri="{FF2B5EF4-FFF2-40B4-BE49-F238E27FC236}">
              <a16:creationId xmlns:a16="http://schemas.microsoft.com/office/drawing/2014/main" id="{9541A943-6AB6-447D-9A86-55097587560A}"/>
            </a:ext>
          </a:extLst>
        </xdr:cNvPr>
        <xdr:cNvCxnSpPr/>
      </xdr:nvCxnSpPr>
      <xdr:spPr>
        <a:xfrm flipV="1">
          <a:off x="8496300" y="6513386"/>
          <a:ext cx="7239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107506</xdr:rowOff>
    </xdr:from>
    <xdr:to>
      <xdr:col>46</xdr:col>
      <xdr:colOff>38100</xdr:colOff>
      <xdr:row>39</xdr:row>
      <xdr:rowOff>37656</xdr:rowOff>
    </xdr:to>
    <xdr:sp macro="" textlink="">
      <xdr:nvSpPr>
        <xdr:cNvPr id="134" name="楕円 133">
          <a:extLst>
            <a:ext uri="{FF2B5EF4-FFF2-40B4-BE49-F238E27FC236}">
              <a16:creationId xmlns:a16="http://schemas.microsoft.com/office/drawing/2014/main" id="{7B317643-CA5A-4AB0-B398-E14AD3A82CCD}"/>
            </a:ext>
          </a:extLst>
        </xdr:cNvPr>
        <xdr:cNvSpPr/>
      </xdr:nvSpPr>
      <xdr:spPr>
        <a:xfrm>
          <a:off x="7670800" y="64778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151981</xdr:rowOff>
    </xdr:from>
    <xdr:to>
      <xdr:col>50</xdr:col>
      <xdr:colOff>114300</xdr:colOff>
      <xdr:row>38</xdr:row>
      <xdr:rowOff>158306</xdr:rowOff>
    </xdr:to>
    <xdr:cxnSp macro="">
      <xdr:nvCxnSpPr>
        <xdr:cNvPr id="135" name="直線コネクタ 134">
          <a:extLst>
            <a:ext uri="{FF2B5EF4-FFF2-40B4-BE49-F238E27FC236}">
              <a16:creationId xmlns:a16="http://schemas.microsoft.com/office/drawing/2014/main" id="{481DD83D-5E4F-4717-B36E-4198733A7CD1}"/>
            </a:ext>
          </a:extLst>
        </xdr:cNvPr>
        <xdr:cNvCxnSpPr/>
      </xdr:nvCxnSpPr>
      <xdr:spPr>
        <a:xfrm flipV="1">
          <a:off x="7713980" y="6522301"/>
          <a:ext cx="782320" cy="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116021</xdr:rowOff>
    </xdr:from>
    <xdr:to>
      <xdr:col>41</xdr:col>
      <xdr:colOff>101600</xdr:colOff>
      <xdr:row>39</xdr:row>
      <xdr:rowOff>46171</xdr:rowOff>
    </xdr:to>
    <xdr:sp macro="" textlink="">
      <xdr:nvSpPr>
        <xdr:cNvPr id="136" name="楕円 135">
          <a:extLst>
            <a:ext uri="{FF2B5EF4-FFF2-40B4-BE49-F238E27FC236}">
              <a16:creationId xmlns:a16="http://schemas.microsoft.com/office/drawing/2014/main" id="{2B37700E-310C-461D-93C7-2BAEA52CD021}"/>
            </a:ext>
          </a:extLst>
        </xdr:cNvPr>
        <xdr:cNvSpPr/>
      </xdr:nvSpPr>
      <xdr:spPr>
        <a:xfrm>
          <a:off x="6873240" y="64863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158306</xdr:rowOff>
    </xdr:from>
    <xdr:to>
      <xdr:col>45</xdr:col>
      <xdr:colOff>177800</xdr:colOff>
      <xdr:row>38</xdr:row>
      <xdr:rowOff>166821</xdr:rowOff>
    </xdr:to>
    <xdr:cxnSp macro="">
      <xdr:nvCxnSpPr>
        <xdr:cNvPr id="137" name="直線コネクタ 136">
          <a:extLst>
            <a:ext uri="{FF2B5EF4-FFF2-40B4-BE49-F238E27FC236}">
              <a16:creationId xmlns:a16="http://schemas.microsoft.com/office/drawing/2014/main" id="{8B490F5A-E75B-4CEB-A251-DA3D22574431}"/>
            </a:ext>
          </a:extLst>
        </xdr:cNvPr>
        <xdr:cNvCxnSpPr/>
      </xdr:nvCxnSpPr>
      <xdr:spPr>
        <a:xfrm flipV="1">
          <a:off x="6924040" y="6528626"/>
          <a:ext cx="789940" cy="8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125299</xdr:rowOff>
    </xdr:from>
    <xdr:to>
      <xdr:col>36</xdr:col>
      <xdr:colOff>165100</xdr:colOff>
      <xdr:row>39</xdr:row>
      <xdr:rowOff>55449</xdr:rowOff>
    </xdr:to>
    <xdr:sp macro="" textlink="">
      <xdr:nvSpPr>
        <xdr:cNvPr id="138" name="楕円 137">
          <a:extLst>
            <a:ext uri="{FF2B5EF4-FFF2-40B4-BE49-F238E27FC236}">
              <a16:creationId xmlns:a16="http://schemas.microsoft.com/office/drawing/2014/main" id="{E7C3F17B-C427-48AB-86CE-6A68FBA0AD73}"/>
            </a:ext>
          </a:extLst>
        </xdr:cNvPr>
        <xdr:cNvSpPr/>
      </xdr:nvSpPr>
      <xdr:spPr>
        <a:xfrm>
          <a:off x="6098540" y="64956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166821</xdr:rowOff>
    </xdr:from>
    <xdr:to>
      <xdr:col>41</xdr:col>
      <xdr:colOff>50800</xdr:colOff>
      <xdr:row>39</xdr:row>
      <xdr:rowOff>4649</xdr:rowOff>
    </xdr:to>
    <xdr:cxnSp macro="">
      <xdr:nvCxnSpPr>
        <xdr:cNvPr id="139" name="直線コネクタ 138">
          <a:extLst>
            <a:ext uri="{FF2B5EF4-FFF2-40B4-BE49-F238E27FC236}">
              <a16:creationId xmlns:a16="http://schemas.microsoft.com/office/drawing/2014/main" id="{A5E9B6B1-7BDB-4D9E-A5EA-AF8B9133616F}"/>
            </a:ext>
          </a:extLst>
        </xdr:cNvPr>
        <xdr:cNvCxnSpPr/>
      </xdr:nvCxnSpPr>
      <xdr:spPr>
        <a:xfrm flipV="1">
          <a:off x="6149340" y="6537141"/>
          <a:ext cx="774700" cy="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06498A7E-9507-495A-8FE4-7CD3AEB70CFE}"/>
            </a:ext>
          </a:extLst>
        </xdr:cNvPr>
        <xdr:cNvSpPr txBox="1"/>
      </xdr:nvSpPr>
      <xdr:spPr>
        <a:xfrm>
          <a:off x="8239271" y="657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03AB765D-B6B7-42E7-BAF6-7E9B0B78509D}"/>
            </a:ext>
          </a:extLst>
        </xdr:cNvPr>
        <xdr:cNvSpPr txBox="1"/>
      </xdr:nvSpPr>
      <xdr:spPr>
        <a:xfrm>
          <a:off x="7477271" y="658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2F3F1663-99B2-43BB-81A2-B647A859A6B1}"/>
            </a:ext>
          </a:extLst>
        </xdr:cNvPr>
        <xdr:cNvSpPr txBox="1"/>
      </xdr:nvSpPr>
      <xdr:spPr>
        <a:xfrm>
          <a:off x="6702571" y="658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70813</xdr:rowOff>
    </xdr:from>
    <xdr:ext cx="534377" cy="259045"/>
    <xdr:sp macro="" textlink="">
      <xdr:nvSpPr>
        <xdr:cNvPr id="143" name="n_4aveValue【道路】&#10;一人当たり延長">
          <a:extLst>
            <a:ext uri="{FF2B5EF4-FFF2-40B4-BE49-F238E27FC236}">
              <a16:creationId xmlns:a16="http://schemas.microsoft.com/office/drawing/2014/main" id="{BDD6E5C1-AA1E-45E3-9E8F-854287702F8B}"/>
            </a:ext>
          </a:extLst>
        </xdr:cNvPr>
        <xdr:cNvSpPr txBox="1"/>
      </xdr:nvSpPr>
      <xdr:spPr>
        <a:xfrm>
          <a:off x="5905011" y="6273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47858</xdr:rowOff>
    </xdr:from>
    <xdr:ext cx="534377" cy="259045"/>
    <xdr:sp macro="" textlink="">
      <xdr:nvSpPr>
        <xdr:cNvPr id="144" name="n_1mainValue【道路】&#10;一人当たり延長">
          <a:extLst>
            <a:ext uri="{FF2B5EF4-FFF2-40B4-BE49-F238E27FC236}">
              <a16:creationId xmlns:a16="http://schemas.microsoft.com/office/drawing/2014/main" id="{413CC2B8-67C3-4B44-B9D4-89CF439CC9F3}"/>
            </a:ext>
          </a:extLst>
        </xdr:cNvPr>
        <xdr:cNvSpPr txBox="1"/>
      </xdr:nvSpPr>
      <xdr:spPr>
        <a:xfrm>
          <a:off x="8239271" y="62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54182</xdr:rowOff>
    </xdr:from>
    <xdr:ext cx="534377" cy="259045"/>
    <xdr:sp macro="" textlink="">
      <xdr:nvSpPr>
        <xdr:cNvPr id="145" name="n_2mainValue【道路】&#10;一人当たり延長">
          <a:extLst>
            <a:ext uri="{FF2B5EF4-FFF2-40B4-BE49-F238E27FC236}">
              <a16:creationId xmlns:a16="http://schemas.microsoft.com/office/drawing/2014/main" id="{5F5561D0-40F4-40FA-B40F-D5376E84A2BD}"/>
            </a:ext>
          </a:extLst>
        </xdr:cNvPr>
        <xdr:cNvSpPr txBox="1"/>
      </xdr:nvSpPr>
      <xdr:spPr>
        <a:xfrm>
          <a:off x="7477271" y="625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62698</xdr:rowOff>
    </xdr:from>
    <xdr:ext cx="534377" cy="259045"/>
    <xdr:sp macro="" textlink="">
      <xdr:nvSpPr>
        <xdr:cNvPr id="146" name="n_3mainValue【道路】&#10;一人当たり延長">
          <a:extLst>
            <a:ext uri="{FF2B5EF4-FFF2-40B4-BE49-F238E27FC236}">
              <a16:creationId xmlns:a16="http://schemas.microsoft.com/office/drawing/2014/main" id="{4673B36A-129B-47D2-8E21-2BC30AAD3623}"/>
            </a:ext>
          </a:extLst>
        </xdr:cNvPr>
        <xdr:cNvSpPr txBox="1"/>
      </xdr:nvSpPr>
      <xdr:spPr>
        <a:xfrm>
          <a:off x="6702571" y="626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46576</xdr:rowOff>
    </xdr:from>
    <xdr:ext cx="534377" cy="259045"/>
    <xdr:sp macro="" textlink="">
      <xdr:nvSpPr>
        <xdr:cNvPr id="147" name="n_4mainValue【道路】&#10;一人当たり延長">
          <a:extLst>
            <a:ext uri="{FF2B5EF4-FFF2-40B4-BE49-F238E27FC236}">
              <a16:creationId xmlns:a16="http://schemas.microsoft.com/office/drawing/2014/main" id="{512568D8-6615-4086-9C91-820AB1B6C7EB}"/>
            </a:ext>
          </a:extLst>
        </xdr:cNvPr>
        <xdr:cNvSpPr txBox="1"/>
      </xdr:nvSpPr>
      <xdr:spPr>
        <a:xfrm>
          <a:off x="5905011" y="658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190C0D9-DD37-4ECA-8710-225E710E8BB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C28B770-EE4E-4F01-8ABE-3BE8ABD70AD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9010B12-CC91-4E77-BC1E-CD2C099B08C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870D3F5-FA85-4F8D-A689-0DDCAE671B3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E629702-3F5E-4736-966B-2ED281EA412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680276C-03FD-40C4-966A-2B1175BFFAD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E2894F0-78B4-418C-A60B-E97B593F56A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E0A5136-BDBB-4D21-9797-A891470FECB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6A20846-B635-468A-9947-C622CB569FE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C8022F6-B8F6-4DDA-9D93-513C083384A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82D8C788-6745-40BA-AB85-3E4CAEB1A19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2CFD2DC5-70A6-4A72-A22E-BC28E669EF76}"/>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E75A4C86-81B2-43A9-8D11-83BAAB979DDE}"/>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0D49185-F49F-4AD1-A7AC-1BE06B6C5369}"/>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DA4DC889-ECF7-4E69-9027-D9F7F79DC406}"/>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AC70C407-8985-4A42-B099-B38DFBCCDD0A}"/>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0268D0F-4377-44E5-AF1B-35C0277E4718}"/>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6E8CE12-C3BC-4EC2-AEC1-1A7FF458929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B3367FD-B9B7-4B48-BA06-F6404FDFE94A}"/>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4D3A380-A419-4F65-B6B8-259D2365F30C}"/>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12083B1-348D-4201-A46C-9A576638B5C4}"/>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14BCE79-6AEC-47CE-9890-47FB03875B87}"/>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81B70866-54FD-41F7-9A1A-FFAFFC0F954E}"/>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D51D57B-32EE-4ACE-866E-AE1F04F07B4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F2B535B-E3E2-45EF-B516-5AE90F97399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48FFB8CD-56E6-4F06-922A-5BD5A9D485A5}"/>
            </a:ext>
          </a:extLst>
        </xdr:cNvPr>
        <xdr:cNvCxnSpPr/>
      </xdr:nvCxnSpPr>
      <xdr:spPr>
        <a:xfrm flipV="1">
          <a:off x="4086225" y="9373688"/>
          <a:ext cx="0" cy="1321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3E636A7-5340-4658-98A4-963CA73C0025}"/>
            </a:ext>
          </a:extLst>
        </xdr:cNvPr>
        <xdr:cNvSpPr txBox="1"/>
      </xdr:nvSpPr>
      <xdr:spPr>
        <a:xfrm>
          <a:off x="4124960" y="1069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A86B2F75-307D-4D20-9933-51E00833DC68}"/>
            </a:ext>
          </a:extLst>
        </xdr:cNvPr>
        <xdr:cNvCxnSpPr/>
      </xdr:nvCxnSpPr>
      <xdr:spPr>
        <a:xfrm>
          <a:off x="4020820" y="106952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335F8D35-E923-4CDE-B2F8-E0CCB364E5DF}"/>
            </a:ext>
          </a:extLst>
        </xdr:cNvPr>
        <xdr:cNvSpPr txBox="1"/>
      </xdr:nvSpPr>
      <xdr:spPr>
        <a:xfrm>
          <a:off x="4124960" y="91527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A291F064-0ED5-4297-A61E-DEF2CF662426}"/>
            </a:ext>
          </a:extLst>
        </xdr:cNvPr>
        <xdr:cNvCxnSpPr/>
      </xdr:nvCxnSpPr>
      <xdr:spPr>
        <a:xfrm>
          <a:off x="4020820" y="93736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75258E13-36CD-4BAB-8C08-9364A7A13AAF}"/>
            </a:ext>
          </a:extLst>
        </xdr:cNvPr>
        <xdr:cNvSpPr txBox="1"/>
      </xdr:nvSpPr>
      <xdr:spPr>
        <a:xfrm>
          <a:off x="4124960" y="102957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B4A04A63-EBC9-43E3-95CD-2E47F6E82C64}"/>
            </a:ext>
          </a:extLst>
        </xdr:cNvPr>
        <xdr:cNvSpPr/>
      </xdr:nvSpPr>
      <xdr:spPr>
        <a:xfrm>
          <a:off x="4036060" y="103172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5C836574-B58B-41CA-B976-51B4D64389C5}"/>
            </a:ext>
          </a:extLst>
        </xdr:cNvPr>
        <xdr:cNvSpPr/>
      </xdr:nvSpPr>
      <xdr:spPr>
        <a:xfrm>
          <a:off x="3312160" y="1029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0961D6F8-5024-4F55-B45C-31C104E7FFA9}"/>
            </a:ext>
          </a:extLst>
        </xdr:cNvPr>
        <xdr:cNvSpPr/>
      </xdr:nvSpPr>
      <xdr:spPr>
        <a:xfrm>
          <a:off x="2514600" y="1027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2FDA6BFE-B5C5-475F-BAA8-7A019203D432}"/>
            </a:ext>
          </a:extLst>
        </xdr:cNvPr>
        <xdr:cNvSpPr/>
      </xdr:nvSpPr>
      <xdr:spPr>
        <a:xfrm>
          <a:off x="17399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B7F2CE47-F1D5-4E35-82FF-2AA8C29A0328}"/>
            </a:ext>
          </a:extLst>
        </xdr:cNvPr>
        <xdr:cNvSpPr/>
      </xdr:nvSpPr>
      <xdr:spPr>
        <a:xfrm>
          <a:off x="965200" y="102035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FAD8328-8E7D-4309-893F-A4DDB615E4B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7D68F69-2FCC-4253-8631-FCD3D710E93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F8690E3-014C-4648-80BD-8385FAAB690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F9145D4-43EE-44FE-8C49-3488D6CF4B9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905FE47-C826-4DA5-B6E6-FB4AE54498B8}"/>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102688</xdr:rowOff>
    </xdr:from>
    <xdr:to>
      <xdr:col>24</xdr:col>
      <xdr:colOff>114300</xdr:colOff>
      <xdr:row>56</xdr:row>
      <xdr:rowOff>32838</xdr:rowOff>
    </xdr:to>
    <xdr:sp macro="" textlink="">
      <xdr:nvSpPr>
        <xdr:cNvPr id="189" name="楕円 188">
          <a:extLst>
            <a:ext uri="{FF2B5EF4-FFF2-40B4-BE49-F238E27FC236}">
              <a16:creationId xmlns:a16="http://schemas.microsoft.com/office/drawing/2014/main" id="{FB0AC241-6DBF-45C4-A142-842539509F2B}"/>
            </a:ext>
          </a:extLst>
        </xdr:cNvPr>
        <xdr:cNvSpPr/>
      </xdr:nvSpPr>
      <xdr:spPr>
        <a:xfrm>
          <a:off x="4036060" y="93228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55715</xdr:rowOff>
    </xdr:from>
    <xdr:ext cx="340478" cy="259045"/>
    <xdr:sp macro="" textlink="">
      <xdr:nvSpPr>
        <xdr:cNvPr id="190" name="【橋りょう・トンネル】&#10;有形固定資産減価償却率該当値テキスト">
          <a:extLst>
            <a:ext uri="{FF2B5EF4-FFF2-40B4-BE49-F238E27FC236}">
              <a16:creationId xmlns:a16="http://schemas.microsoft.com/office/drawing/2014/main" id="{E9E6B7C0-B70A-4113-A6FD-81848662671C}"/>
            </a:ext>
          </a:extLst>
        </xdr:cNvPr>
        <xdr:cNvSpPr txBox="1"/>
      </xdr:nvSpPr>
      <xdr:spPr>
        <a:xfrm>
          <a:off x="4124960" y="92759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74930</xdr:rowOff>
    </xdr:from>
    <xdr:to>
      <xdr:col>20</xdr:col>
      <xdr:colOff>38100</xdr:colOff>
      <xdr:row>56</xdr:row>
      <xdr:rowOff>5080</xdr:rowOff>
    </xdr:to>
    <xdr:sp macro="" textlink="">
      <xdr:nvSpPr>
        <xdr:cNvPr id="191" name="楕円 190">
          <a:extLst>
            <a:ext uri="{FF2B5EF4-FFF2-40B4-BE49-F238E27FC236}">
              <a16:creationId xmlns:a16="http://schemas.microsoft.com/office/drawing/2014/main" id="{577401EE-3D14-4532-B8EE-F86CF6FE637C}"/>
            </a:ext>
          </a:extLst>
        </xdr:cNvPr>
        <xdr:cNvSpPr/>
      </xdr:nvSpPr>
      <xdr:spPr>
        <a:xfrm>
          <a:off x="3312160" y="9295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125730</xdr:rowOff>
    </xdr:from>
    <xdr:to>
      <xdr:col>24</xdr:col>
      <xdr:colOff>63500</xdr:colOff>
      <xdr:row>55</xdr:row>
      <xdr:rowOff>153488</xdr:rowOff>
    </xdr:to>
    <xdr:cxnSp macro="">
      <xdr:nvCxnSpPr>
        <xdr:cNvPr id="192" name="直線コネクタ 191">
          <a:extLst>
            <a:ext uri="{FF2B5EF4-FFF2-40B4-BE49-F238E27FC236}">
              <a16:creationId xmlns:a16="http://schemas.microsoft.com/office/drawing/2014/main" id="{CFBDC0CC-2A26-44E0-A3B7-DF1C3F0B7631}"/>
            </a:ext>
          </a:extLst>
        </xdr:cNvPr>
        <xdr:cNvCxnSpPr/>
      </xdr:nvCxnSpPr>
      <xdr:spPr>
        <a:xfrm>
          <a:off x="3355340" y="9345930"/>
          <a:ext cx="7315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47172</xdr:rowOff>
    </xdr:from>
    <xdr:to>
      <xdr:col>15</xdr:col>
      <xdr:colOff>101600</xdr:colOff>
      <xdr:row>55</xdr:row>
      <xdr:rowOff>148772</xdr:rowOff>
    </xdr:to>
    <xdr:sp macro="" textlink="">
      <xdr:nvSpPr>
        <xdr:cNvPr id="193" name="楕円 192">
          <a:extLst>
            <a:ext uri="{FF2B5EF4-FFF2-40B4-BE49-F238E27FC236}">
              <a16:creationId xmlns:a16="http://schemas.microsoft.com/office/drawing/2014/main" id="{0630FEB5-9780-4D7E-A70B-D4AB28CF392B}"/>
            </a:ext>
          </a:extLst>
        </xdr:cNvPr>
        <xdr:cNvSpPr/>
      </xdr:nvSpPr>
      <xdr:spPr>
        <a:xfrm>
          <a:off x="2514600" y="926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97972</xdr:rowOff>
    </xdr:from>
    <xdr:to>
      <xdr:col>19</xdr:col>
      <xdr:colOff>177800</xdr:colOff>
      <xdr:row>55</xdr:row>
      <xdr:rowOff>125730</xdr:rowOff>
    </xdr:to>
    <xdr:cxnSp macro="">
      <xdr:nvCxnSpPr>
        <xdr:cNvPr id="194" name="直線コネクタ 193">
          <a:extLst>
            <a:ext uri="{FF2B5EF4-FFF2-40B4-BE49-F238E27FC236}">
              <a16:creationId xmlns:a16="http://schemas.microsoft.com/office/drawing/2014/main" id="{F5326D8C-DFC8-4742-85FB-CEF15E42D65A}"/>
            </a:ext>
          </a:extLst>
        </xdr:cNvPr>
        <xdr:cNvCxnSpPr/>
      </xdr:nvCxnSpPr>
      <xdr:spPr>
        <a:xfrm>
          <a:off x="2565400" y="9318172"/>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21046</xdr:rowOff>
    </xdr:from>
    <xdr:to>
      <xdr:col>10</xdr:col>
      <xdr:colOff>165100</xdr:colOff>
      <xdr:row>55</xdr:row>
      <xdr:rowOff>122646</xdr:rowOff>
    </xdr:to>
    <xdr:sp macro="" textlink="">
      <xdr:nvSpPr>
        <xdr:cNvPr id="195" name="楕円 194">
          <a:extLst>
            <a:ext uri="{FF2B5EF4-FFF2-40B4-BE49-F238E27FC236}">
              <a16:creationId xmlns:a16="http://schemas.microsoft.com/office/drawing/2014/main" id="{F376F6C6-DE95-4E1B-9636-9313313CD7E4}"/>
            </a:ext>
          </a:extLst>
        </xdr:cNvPr>
        <xdr:cNvSpPr/>
      </xdr:nvSpPr>
      <xdr:spPr>
        <a:xfrm>
          <a:off x="1739900" y="924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71846</xdr:rowOff>
    </xdr:from>
    <xdr:to>
      <xdr:col>15</xdr:col>
      <xdr:colOff>50800</xdr:colOff>
      <xdr:row>55</xdr:row>
      <xdr:rowOff>97972</xdr:rowOff>
    </xdr:to>
    <xdr:cxnSp macro="">
      <xdr:nvCxnSpPr>
        <xdr:cNvPr id="196" name="直線コネクタ 195">
          <a:extLst>
            <a:ext uri="{FF2B5EF4-FFF2-40B4-BE49-F238E27FC236}">
              <a16:creationId xmlns:a16="http://schemas.microsoft.com/office/drawing/2014/main" id="{44D6374F-9155-461E-82AA-366D6F8644E3}"/>
            </a:ext>
          </a:extLst>
        </xdr:cNvPr>
        <xdr:cNvCxnSpPr/>
      </xdr:nvCxnSpPr>
      <xdr:spPr>
        <a:xfrm>
          <a:off x="1790700" y="9292046"/>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6350</xdr:rowOff>
    </xdr:from>
    <xdr:to>
      <xdr:col>6</xdr:col>
      <xdr:colOff>38100</xdr:colOff>
      <xdr:row>55</xdr:row>
      <xdr:rowOff>107950</xdr:rowOff>
    </xdr:to>
    <xdr:sp macro="" textlink="">
      <xdr:nvSpPr>
        <xdr:cNvPr id="197" name="楕円 196">
          <a:extLst>
            <a:ext uri="{FF2B5EF4-FFF2-40B4-BE49-F238E27FC236}">
              <a16:creationId xmlns:a16="http://schemas.microsoft.com/office/drawing/2014/main" id="{7688B2D6-69B6-4181-922D-FA851E5EEFF1}"/>
            </a:ext>
          </a:extLst>
        </xdr:cNvPr>
        <xdr:cNvSpPr/>
      </xdr:nvSpPr>
      <xdr:spPr>
        <a:xfrm>
          <a:off x="965200" y="9226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57150</xdr:rowOff>
    </xdr:from>
    <xdr:to>
      <xdr:col>10</xdr:col>
      <xdr:colOff>114300</xdr:colOff>
      <xdr:row>55</xdr:row>
      <xdr:rowOff>71846</xdr:rowOff>
    </xdr:to>
    <xdr:cxnSp macro="">
      <xdr:nvCxnSpPr>
        <xdr:cNvPr id="198" name="直線コネクタ 197">
          <a:extLst>
            <a:ext uri="{FF2B5EF4-FFF2-40B4-BE49-F238E27FC236}">
              <a16:creationId xmlns:a16="http://schemas.microsoft.com/office/drawing/2014/main" id="{C7420953-46AA-4300-84DA-5FC32F3676BB}"/>
            </a:ext>
          </a:extLst>
        </xdr:cNvPr>
        <xdr:cNvCxnSpPr/>
      </xdr:nvCxnSpPr>
      <xdr:spPr>
        <a:xfrm>
          <a:off x="1008380" y="9277350"/>
          <a:ext cx="7823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99A1764-F2D1-48F5-A628-E653DB838404}"/>
            </a:ext>
          </a:extLst>
        </xdr:cNvPr>
        <xdr:cNvSpPr txBox="1"/>
      </xdr:nvSpPr>
      <xdr:spPr>
        <a:xfrm>
          <a:off x="3170564" y="10388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60EC0BE8-D315-4801-9AD5-1509255A66C5}"/>
            </a:ext>
          </a:extLst>
        </xdr:cNvPr>
        <xdr:cNvSpPr txBox="1"/>
      </xdr:nvSpPr>
      <xdr:spPr>
        <a:xfrm>
          <a:off x="2385704" y="10372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277C62E4-15A6-4561-8EE8-F82E79947EC9}"/>
            </a:ext>
          </a:extLst>
        </xdr:cNvPr>
        <xdr:cNvSpPr txBox="1"/>
      </xdr:nvSpPr>
      <xdr:spPr>
        <a:xfrm>
          <a:off x="161100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793FD993-9CAD-4B7B-8421-0C643ED7CD9D}"/>
            </a:ext>
          </a:extLst>
        </xdr:cNvPr>
        <xdr:cNvSpPr txBox="1"/>
      </xdr:nvSpPr>
      <xdr:spPr>
        <a:xfrm>
          <a:off x="836304" y="1029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21607</xdr:rowOff>
    </xdr:from>
    <xdr:ext cx="340478" cy="259045"/>
    <xdr:sp macro="" textlink="">
      <xdr:nvSpPr>
        <xdr:cNvPr id="203" name="n_1mainValue【橋りょう・トンネル】&#10;有形固定資産減価償却率">
          <a:extLst>
            <a:ext uri="{FF2B5EF4-FFF2-40B4-BE49-F238E27FC236}">
              <a16:creationId xmlns:a16="http://schemas.microsoft.com/office/drawing/2014/main" id="{0AC7E425-FDE8-4C0C-AFFF-139AD1E9BE94}"/>
            </a:ext>
          </a:extLst>
        </xdr:cNvPr>
        <xdr:cNvSpPr txBox="1"/>
      </xdr:nvSpPr>
      <xdr:spPr>
        <a:xfrm>
          <a:off x="3187641" y="90741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53</xdr:row>
      <xdr:rowOff>165299</xdr:rowOff>
    </xdr:from>
    <xdr:ext cx="340478" cy="259045"/>
    <xdr:sp macro="" textlink="">
      <xdr:nvSpPr>
        <xdr:cNvPr id="204" name="n_2mainValue【橋りょう・トンネル】&#10;有形固定資産減価償却率">
          <a:extLst>
            <a:ext uri="{FF2B5EF4-FFF2-40B4-BE49-F238E27FC236}">
              <a16:creationId xmlns:a16="http://schemas.microsoft.com/office/drawing/2014/main" id="{E08EE6F6-2D77-4042-A381-DDAC2BC40C0D}"/>
            </a:ext>
          </a:extLst>
        </xdr:cNvPr>
        <xdr:cNvSpPr txBox="1"/>
      </xdr:nvSpPr>
      <xdr:spPr>
        <a:xfrm>
          <a:off x="2418021" y="90502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53</xdr:row>
      <xdr:rowOff>139173</xdr:rowOff>
    </xdr:from>
    <xdr:ext cx="340478" cy="259045"/>
    <xdr:sp macro="" textlink="">
      <xdr:nvSpPr>
        <xdr:cNvPr id="205" name="n_3mainValue【橋りょう・トンネル】&#10;有形固定資産減価償却率">
          <a:extLst>
            <a:ext uri="{FF2B5EF4-FFF2-40B4-BE49-F238E27FC236}">
              <a16:creationId xmlns:a16="http://schemas.microsoft.com/office/drawing/2014/main" id="{97EEB1C3-C44E-4BAF-8D49-FAAF151F4F96}"/>
            </a:ext>
          </a:extLst>
        </xdr:cNvPr>
        <xdr:cNvSpPr txBox="1"/>
      </xdr:nvSpPr>
      <xdr:spPr>
        <a:xfrm>
          <a:off x="1643321" y="90240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124477</xdr:rowOff>
    </xdr:from>
    <xdr:ext cx="340478" cy="259045"/>
    <xdr:sp macro="" textlink="">
      <xdr:nvSpPr>
        <xdr:cNvPr id="206" name="n_4mainValue【橋りょう・トンネル】&#10;有形固定資産減価償却率">
          <a:extLst>
            <a:ext uri="{FF2B5EF4-FFF2-40B4-BE49-F238E27FC236}">
              <a16:creationId xmlns:a16="http://schemas.microsoft.com/office/drawing/2014/main" id="{D559C03A-71D7-4038-A569-0121A998ECD2}"/>
            </a:ext>
          </a:extLst>
        </xdr:cNvPr>
        <xdr:cNvSpPr txBox="1"/>
      </xdr:nvSpPr>
      <xdr:spPr>
        <a:xfrm>
          <a:off x="845761" y="90093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EC8BEFC-435E-4F44-8D4D-371B50C5E78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1175785-061C-4C5C-AED8-245A92A4739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527A572-9474-4211-BDD2-142307DCAACD}"/>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61EDC55-C1A3-4D08-91D5-22B1A994160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E305F1D-1E4C-4677-A329-3C8367D9D37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4C2BC65-F847-4B78-A26A-2ABAE95C4EE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6D8C913-A4EA-4DC5-A7D6-6B216E220CA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DF9E26A-E471-4799-B578-3CB5270BFBB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E93AD3D-A431-40F6-A082-38F1813C43B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C1E5FC4-CF75-474B-B0BB-297278C5461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77F04F4-B934-4F5E-A2A6-375CDB73B9A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A6EE6286-886C-414E-A1E1-DE51BD008AB9}"/>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24C6D48-2FDC-4A9B-BD3B-BCA9E2CCDB6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453188CD-4BC3-4CE4-9334-7BF9B37EE603}"/>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DA06981-7BBD-4F12-B2BC-C6E53CE2EFE4}"/>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F9EEA43A-AD61-4D0B-8759-A15214B7A8D7}"/>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5018613-3C9A-44B9-B711-86E2392D5FBD}"/>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AA910B98-934F-4CB6-9B99-FF2332C5C5B0}"/>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5AAE186-ED4C-4762-AAAA-92D765E9B1F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AE25E18E-D98D-412F-BD3F-4A0302EF8029}"/>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B5A72A5-87A4-4569-97CD-FA053302943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C764361-2495-4185-ADC2-293DCFBE33CB}"/>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DE8BF9B-21D8-4711-A9EA-8A7FECF6854E}"/>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D9D29897-BF92-4778-9B2C-9BB6DA89418D}"/>
            </a:ext>
          </a:extLst>
        </xdr:cNvPr>
        <xdr:cNvCxnSpPr/>
      </xdr:nvCxnSpPr>
      <xdr:spPr>
        <a:xfrm flipV="1">
          <a:off x="9219565" y="9489822"/>
          <a:ext cx="0" cy="1299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91341F7E-3B5C-46E2-AAD6-276802B386B1}"/>
            </a:ext>
          </a:extLst>
        </xdr:cNvPr>
        <xdr:cNvSpPr txBox="1"/>
      </xdr:nvSpPr>
      <xdr:spPr>
        <a:xfrm>
          <a:off x="9258300" y="1079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FE876C9F-3B79-47EF-A24F-E2148ABFFE13}"/>
            </a:ext>
          </a:extLst>
        </xdr:cNvPr>
        <xdr:cNvCxnSpPr/>
      </xdr:nvCxnSpPr>
      <xdr:spPr>
        <a:xfrm>
          <a:off x="9154160" y="10789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B089E7DE-2B35-4B41-A773-8F5E3A01D909}"/>
            </a:ext>
          </a:extLst>
        </xdr:cNvPr>
        <xdr:cNvSpPr txBox="1"/>
      </xdr:nvSpPr>
      <xdr:spPr>
        <a:xfrm>
          <a:off x="9258300" y="9268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D1C2FC66-CACE-404A-A7E6-2E33F922890C}"/>
            </a:ext>
          </a:extLst>
        </xdr:cNvPr>
        <xdr:cNvCxnSpPr/>
      </xdr:nvCxnSpPr>
      <xdr:spPr>
        <a:xfrm>
          <a:off x="9154160" y="94898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AE0E774C-E99F-4CFB-A740-CFD39783AF32}"/>
            </a:ext>
          </a:extLst>
        </xdr:cNvPr>
        <xdr:cNvSpPr txBox="1"/>
      </xdr:nvSpPr>
      <xdr:spPr>
        <a:xfrm>
          <a:off x="9258300" y="100852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0E1B4D1D-AF69-4181-A7D6-650EFDB2EAB3}"/>
            </a:ext>
          </a:extLst>
        </xdr:cNvPr>
        <xdr:cNvSpPr/>
      </xdr:nvSpPr>
      <xdr:spPr>
        <a:xfrm>
          <a:off x="9192260" y="102300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45EE5C80-13F5-4378-9686-ABF238B79EC6}"/>
            </a:ext>
          </a:extLst>
        </xdr:cNvPr>
        <xdr:cNvSpPr/>
      </xdr:nvSpPr>
      <xdr:spPr>
        <a:xfrm>
          <a:off x="8445500" y="1024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351AADB0-C69A-447D-AA82-6438AA0BBF5A}"/>
            </a:ext>
          </a:extLst>
        </xdr:cNvPr>
        <xdr:cNvSpPr/>
      </xdr:nvSpPr>
      <xdr:spPr>
        <a:xfrm>
          <a:off x="7670800" y="10268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1F281449-5FB7-406F-99EE-29C97FF9EF0C}"/>
            </a:ext>
          </a:extLst>
        </xdr:cNvPr>
        <xdr:cNvSpPr/>
      </xdr:nvSpPr>
      <xdr:spPr>
        <a:xfrm>
          <a:off x="6873240" y="1028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B65C22A3-BF16-4012-A2AC-71A470D44C47}"/>
            </a:ext>
          </a:extLst>
        </xdr:cNvPr>
        <xdr:cNvSpPr/>
      </xdr:nvSpPr>
      <xdr:spPr>
        <a:xfrm>
          <a:off x="6098540" y="10260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1790589-7EF6-4B6A-B3A3-D172FD79412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53D3664-F5AA-416F-88CE-2BF8799FF2E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E8D697A-13F2-4B8A-92B7-49D67740817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72FCC0E-06A9-4161-9376-282CE0C1900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FA26CD3-C9DD-40A1-9050-FE5DB73D4AA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9653</xdr:rowOff>
    </xdr:from>
    <xdr:to>
      <xdr:col>55</xdr:col>
      <xdr:colOff>50800</xdr:colOff>
      <xdr:row>64</xdr:row>
      <xdr:rowOff>111253</xdr:rowOff>
    </xdr:to>
    <xdr:sp macro="" textlink="">
      <xdr:nvSpPr>
        <xdr:cNvPr id="246" name="楕円 245">
          <a:extLst>
            <a:ext uri="{FF2B5EF4-FFF2-40B4-BE49-F238E27FC236}">
              <a16:creationId xmlns:a16="http://schemas.microsoft.com/office/drawing/2014/main" id="{D14F0FAF-A73E-4117-9E23-0D9E00E3009F}"/>
            </a:ext>
          </a:extLst>
        </xdr:cNvPr>
        <xdr:cNvSpPr/>
      </xdr:nvSpPr>
      <xdr:spPr>
        <a:xfrm>
          <a:off x="9192260" y="107386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96030</xdr:rowOff>
    </xdr:from>
    <xdr:ext cx="469744" cy="259045"/>
    <xdr:sp macro="" textlink="">
      <xdr:nvSpPr>
        <xdr:cNvPr id="247" name="【橋りょう・トンネル】&#10;一人当たり有形固定資産（償却資産）額該当値テキスト">
          <a:extLst>
            <a:ext uri="{FF2B5EF4-FFF2-40B4-BE49-F238E27FC236}">
              <a16:creationId xmlns:a16="http://schemas.microsoft.com/office/drawing/2014/main" id="{A8FF5AF7-968D-4DE7-ADC7-87467AC2B193}"/>
            </a:ext>
          </a:extLst>
        </xdr:cNvPr>
        <xdr:cNvSpPr txBox="1"/>
      </xdr:nvSpPr>
      <xdr:spPr>
        <a:xfrm>
          <a:off x="9258300" y="1065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9893</xdr:rowOff>
    </xdr:from>
    <xdr:to>
      <xdr:col>50</xdr:col>
      <xdr:colOff>165100</xdr:colOff>
      <xdr:row>64</xdr:row>
      <xdr:rowOff>111493</xdr:rowOff>
    </xdr:to>
    <xdr:sp macro="" textlink="">
      <xdr:nvSpPr>
        <xdr:cNvPr id="248" name="楕円 247">
          <a:extLst>
            <a:ext uri="{FF2B5EF4-FFF2-40B4-BE49-F238E27FC236}">
              <a16:creationId xmlns:a16="http://schemas.microsoft.com/office/drawing/2014/main" id="{3B8C6479-6423-466D-8AE3-27E191F405E9}"/>
            </a:ext>
          </a:extLst>
        </xdr:cNvPr>
        <xdr:cNvSpPr/>
      </xdr:nvSpPr>
      <xdr:spPr>
        <a:xfrm>
          <a:off x="8445500" y="1073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60453</xdr:rowOff>
    </xdr:from>
    <xdr:to>
      <xdr:col>55</xdr:col>
      <xdr:colOff>0</xdr:colOff>
      <xdr:row>64</xdr:row>
      <xdr:rowOff>60693</xdr:rowOff>
    </xdr:to>
    <xdr:cxnSp macro="">
      <xdr:nvCxnSpPr>
        <xdr:cNvPr id="249" name="直線コネクタ 248">
          <a:extLst>
            <a:ext uri="{FF2B5EF4-FFF2-40B4-BE49-F238E27FC236}">
              <a16:creationId xmlns:a16="http://schemas.microsoft.com/office/drawing/2014/main" id="{164991EE-9360-4BBE-821A-7F66A12FD046}"/>
            </a:ext>
          </a:extLst>
        </xdr:cNvPr>
        <xdr:cNvCxnSpPr/>
      </xdr:nvCxnSpPr>
      <xdr:spPr>
        <a:xfrm flipV="1">
          <a:off x="8496300" y="10789413"/>
          <a:ext cx="723900" cy="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10071</xdr:rowOff>
    </xdr:from>
    <xdr:to>
      <xdr:col>46</xdr:col>
      <xdr:colOff>38100</xdr:colOff>
      <xdr:row>64</xdr:row>
      <xdr:rowOff>111671</xdr:rowOff>
    </xdr:to>
    <xdr:sp macro="" textlink="">
      <xdr:nvSpPr>
        <xdr:cNvPr id="250" name="楕円 249">
          <a:extLst>
            <a:ext uri="{FF2B5EF4-FFF2-40B4-BE49-F238E27FC236}">
              <a16:creationId xmlns:a16="http://schemas.microsoft.com/office/drawing/2014/main" id="{67CAEAFF-B6D0-4BC1-A24E-EEFC69DC2883}"/>
            </a:ext>
          </a:extLst>
        </xdr:cNvPr>
        <xdr:cNvSpPr/>
      </xdr:nvSpPr>
      <xdr:spPr>
        <a:xfrm>
          <a:off x="7670800" y="107390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60693</xdr:rowOff>
    </xdr:from>
    <xdr:to>
      <xdr:col>50</xdr:col>
      <xdr:colOff>114300</xdr:colOff>
      <xdr:row>64</xdr:row>
      <xdr:rowOff>60871</xdr:rowOff>
    </xdr:to>
    <xdr:cxnSp macro="">
      <xdr:nvCxnSpPr>
        <xdr:cNvPr id="251" name="直線コネクタ 250">
          <a:extLst>
            <a:ext uri="{FF2B5EF4-FFF2-40B4-BE49-F238E27FC236}">
              <a16:creationId xmlns:a16="http://schemas.microsoft.com/office/drawing/2014/main" id="{F8E2AF08-47CF-4523-8B9D-70B8131873DA}"/>
            </a:ext>
          </a:extLst>
        </xdr:cNvPr>
        <xdr:cNvCxnSpPr/>
      </xdr:nvCxnSpPr>
      <xdr:spPr>
        <a:xfrm flipV="1">
          <a:off x="7713980" y="10789653"/>
          <a:ext cx="782320" cy="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10396</xdr:rowOff>
    </xdr:from>
    <xdr:to>
      <xdr:col>41</xdr:col>
      <xdr:colOff>101600</xdr:colOff>
      <xdr:row>64</xdr:row>
      <xdr:rowOff>111996</xdr:rowOff>
    </xdr:to>
    <xdr:sp macro="" textlink="">
      <xdr:nvSpPr>
        <xdr:cNvPr id="252" name="楕円 251">
          <a:extLst>
            <a:ext uri="{FF2B5EF4-FFF2-40B4-BE49-F238E27FC236}">
              <a16:creationId xmlns:a16="http://schemas.microsoft.com/office/drawing/2014/main" id="{3071C4B8-558D-4935-80E4-419EB94667BC}"/>
            </a:ext>
          </a:extLst>
        </xdr:cNvPr>
        <xdr:cNvSpPr/>
      </xdr:nvSpPr>
      <xdr:spPr>
        <a:xfrm>
          <a:off x="6873240" y="1073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60871</xdr:rowOff>
    </xdr:from>
    <xdr:to>
      <xdr:col>45</xdr:col>
      <xdr:colOff>177800</xdr:colOff>
      <xdr:row>64</xdr:row>
      <xdr:rowOff>61196</xdr:rowOff>
    </xdr:to>
    <xdr:cxnSp macro="">
      <xdr:nvCxnSpPr>
        <xdr:cNvPr id="253" name="直線コネクタ 252">
          <a:extLst>
            <a:ext uri="{FF2B5EF4-FFF2-40B4-BE49-F238E27FC236}">
              <a16:creationId xmlns:a16="http://schemas.microsoft.com/office/drawing/2014/main" id="{459C5F78-70B3-4A88-9B11-433D7A9436BE}"/>
            </a:ext>
          </a:extLst>
        </xdr:cNvPr>
        <xdr:cNvCxnSpPr/>
      </xdr:nvCxnSpPr>
      <xdr:spPr>
        <a:xfrm flipV="1">
          <a:off x="6924040" y="10789831"/>
          <a:ext cx="789940" cy="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15363</xdr:rowOff>
    </xdr:from>
    <xdr:to>
      <xdr:col>36</xdr:col>
      <xdr:colOff>165100</xdr:colOff>
      <xdr:row>64</xdr:row>
      <xdr:rowOff>116963</xdr:rowOff>
    </xdr:to>
    <xdr:sp macro="" textlink="">
      <xdr:nvSpPr>
        <xdr:cNvPr id="254" name="楕円 253">
          <a:extLst>
            <a:ext uri="{FF2B5EF4-FFF2-40B4-BE49-F238E27FC236}">
              <a16:creationId xmlns:a16="http://schemas.microsoft.com/office/drawing/2014/main" id="{D924DDBA-5DB2-4A37-A4EE-D45DD5B0A457}"/>
            </a:ext>
          </a:extLst>
        </xdr:cNvPr>
        <xdr:cNvSpPr/>
      </xdr:nvSpPr>
      <xdr:spPr>
        <a:xfrm>
          <a:off x="6098540" y="1074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61196</xdr:rowOff>
    </xdr:from>
    <xdr:to>
      <xdr:col>41</xdr:col>
      <xdr:colOff>50800</xdr:colOff>
      <xdr:row>64</xdr:row>
      <xdr:rowOff>66163</xdr:rowOff>
    </xdr:to>
    <xdr:cxnSp macro="">
      <xdr:nvCxnSpPr>
        <xdr:cNvPr id="255" name="直線コネクタ 254">
          <a:extLst>
            <a:ext uri="{FF2B5EF4-FFF2-40B4-BE49-F238E27FC236}">
              <a16:creationId xmlns:a16="http://schemas.microsoft.com/office/drawing/2014/main" id="{FF0EDFED-3138-4389-94AC-449A5A8E4D59}"/>
            </a:ext>
          </a:extLst>
        </xdr:cNvPr>
        <xdr:cNvCxnSpPr/>
      </xdr:nvCxnSpPr>
      <xdr:spPr>
        <a:xfrm flipV="1">
          <a:off x="6149340" y="10790156"/>
          <a:ext cx="774700" cy="4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548E3BC-5485-4F0A-BAB7-87BD35CF1572}"/>
            </a:ext>
          </a:extLst>
        </xdr:cNvPr>
        <xdr:cNvSpPr txBox="1"/>
      </xdr:nvSpPr>
      <xdr:spPr>
        <a:xfrm>
          <a:off x="8214575" y="10031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0A3D3ED-EC8A-4D41-8FE2-CCB25C157B45}"/>
            </a:ext>
          </a:extLst>
        </xdr:cNvPr>
        <xdr:cNvSpPr txBox="1"/>
      </xdr:nvSpPr>
      <xdr:spPr>
        <a:xfrm>
          <a:off x="7444955" y="10050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1960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97B087C7-19C0-44E0-94C8-4C9A41E2A804}"/>
            </a:ext>
          </a:extLst>
        </xdr:cNvPr>
        <xdr:cNvSpPr txBox="1"/>
      </xdr:nvSpPr>
      <xdr:spPr>
        <a:xfrm>
          <a:off x="6670255" y="10060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152498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3101E2E-8553-4581-916B-1A6874CD908E}"/>
            </a:ext>
          </a:extLst>
        </xdr:cNvPr>
        <xdr:cNvSpPr txBox="1"/>
      </xdr:nvSpPr>
      <xdr:spPr>
        <a:xfrm>
          <a:off x="5872695" y="10043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102620</xdr:rowOff>
    </xdr:from>
    <xdr:ext cx="469744" cy="259045"/>
    <xdr:sp macro="" textlink="">
      <xdr:nvSpPr>
        <xdr:cNvPr id="260" name="n_1mainValue【橋りょう・トンネル】&#10;一人当たり有形固定資産（償却資産）額">
          <a:extLst>
            <a:ext uri="{FF2B5EF4-FFF2-40B4-BE49-F238E27FC236}">
              <a16:creationId xmlns:a16="http://schemas.microsoft.com/office/drawing/2014/main" id="{F58D9676-21FC-4B2A-BA99-7163AB9EE41C}"/>
            </a:ext>
          </a:extLst>
        </xdr:cNvPr>
        <xdr:cNvSpPr txBox="1"/>
      </xdr:nvSpPr>
      <xdr:spPr>
        <a:xfrm>
          <a:off x="8271588" y="10831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102798</xdr:rowOff>
    </xdr:from>
    <xdr:ext cx="469744" cy="259045"/>
    <xdr:sp macro="" textlink="">
      <xdr:nvSpPr>
        <xdr:cNvPr id="261" name="n_2mainValue【橋りょう・トンネル】&#10;一人当たり有形固定資産（償却資産）額">
          <a:extLst>
            <a:ext uri="{FF2B5EF4-FFF2-40B4-BE49-F238E27FC236}">
              <a16:creationId xmlns:a16="http://schemas.microsoft.com/office/drawing/2014/main" id="{40F5CE5E-01E0-4CF7-A428-D6A114C46383}"/>
            </a:ext>
          </a:extLst>
        </xdr:cNvPr>
        <xdr:cNvSpPr txBox="1"/>
      </xdr:nvSpPr>
      <xdr:spPr>
        <a:xfrm>
          <a:off x="7509588" y="10831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103123</xdr:rowOff>
    </xdr:from>
    <xdr:ext cx="469744" cy="259045"/>
    <xdr:sp macro="" textlink="">
      <xdr:nvSpPr>
        <xdr:cNvPr id="262" name="n_3mainValue【橋りょう・トンネル】&#10;一人当たり有形固定資産（償却資産）額">
          <a:extLst>
            <a:ext uri="{FF2B5EF4-FFF2-40B4-BE49-F238E27FC236}">
              <a16:creationId xmlns:a16="http://schemas.microsoft.com/office/drawing/2014/main" id="{F961E052-8B4A-4F0E-BA2D-ED5C73EE2653}"/>
            </a:ext>
          </a:extLst>
        </xdr:cNvPr>
        <xdr:cNvSpPr txBox="1"/>
      </xdr:nvSpPr>
      <xdr:spPr>
        <a:xfrm>
          <a:off x="6712028" y="1083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108090</xdr:rowOff>
    </xdr:from>
    <xdr:ext cx="469744" cy="259045"/>
    <xdr:sp macro="" textlink="">
      <xdr:nvSpPr>
        <xdr:cNvPr id="263" name="n_4mainValue【橋りょう・トンネル】&#10;一人当たり有形固定資産（償却資産）額">
          <a:extLst>
            <a:ext uri="{FF2B5EF4-FFF2-40B4-BE49-F238E27FC236}">
              <a16:creationId xmlns:a16="http://schemas.microsoft.com/office/drawing/2014/main" id="{CAD290E9-5B4B-48BE-BEB2-6E4854A7C678}"/>
            </a:ext>
          </a:extLst>
        </xdr:cNvPr>
        <xdr:cNvSpPr txBox="1"/>
      </xdr:nvSpPr>
      <xdr:spPr>
        <a:xfrm>
          <a:off x="5937328" y="10837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C626972-57D2-49A5-9922-F91BC46778C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B5F9D0D-92D8-422E-83B3-E5F468076706}"/>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A42B434-D7AE-436C-8137-9AE45C9F184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AF56DBA-C968-47E8-B81B-CB260B3B16A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438C25B-FACB-4002-80F3-F4ECCF3CB9E4}"/>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5BC2D14-8B48-42E6-BE2E-49CE3240202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5208B2D-5E54-485C-9515-3F55442B55C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9064B2D-6511-4F88-81DD-E056C8D052E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6EBA856-51E5-4CEE-B6AD-2EF1DC31250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73430A3-79DE-4539-9014-1CD73DAEAE8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9A6EADD-C37E-4C96-A4B3-0E875F339597}"/>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5F8B7B8-AB7D-43DE-B6D6-5967287AAB2D}"/>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23E1890-F95D-4E16-A337-6F6016053ED0}"/>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7D58438-B87B-44D8-808E-B3551E31D0E6}"/>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660EC60-5124-47EF-8742-E3E4CCBD766D}"/>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EBD1239-ADA1-4E72-ADC9-D919723B6765}"/>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6A41AF0-A55A-455B-9FAA-14CEA1A7FF5D}"/>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D12CC0B-8433-44A1-91B2-95CD84406047}"/>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9638806-132A-421E-A7C9-B1B0F108A4FF}"/>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E45ECDF-F888-40E5-8F8B-22C419F74336}"/>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33A12DF-C0D7-4EA4-907E-2BB926692E8B}"/>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270318C-1A4E-46B2-906C-D6A31DD9451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8E1BDC7-149D-408B-8855-B4284B306B0A}"/>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4772237-1569-4B89-B0A6-EE9FDF1CE798}"/>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A5DF1C2A-0512-4D50-9897-0D7235AC79EE}"/>
            </a:ext>
          </a:extLst>
        </xdr:cNvPr>
        <xdr:cNvCxnSpPr/>
      </xdr:nvCxnSpPr>
      <xdr:spPr>
        <a:xfrm flipV="1">
          <a:off x="4086225" y="13072110"/>
          <a:ext cx="0" cy="1445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55692E44-F52E-4904-8F4F-D3BDD3AE6A70}"/>
            </a:ext>
          </a:extLst>
        </xdr:cNvPr>
        <xdr:cNvSpPr txBox="1"/>
      </xdr:nvSpPr>
      <xdr:spPr>
        <a:xfrm>
          <a:off x="4124960" y="1452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9E5510F7-1AD7-4DD0-87A1-9D1F8E760C90}"/>
            </a:ext>
          </a:extLst>
        </xdr:cNvPr>
        <xdr:cNvCxnSpPr/>
      </xdr:nvCxnSpPr>
      <xdr:spPr>
        <a:xfrm>
          <a:off x="4020820" y="14518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5180EC73-25FA-4D41-B443-B544CE4107B1}"/>
            </a:ext>
          </a:extLst>
        </xdr:cNvPr>
        <xdr:cNvSpPr txBox="1"/>
      </xdr:nvSpPr>
      <xdr:spPr>
        <a:xfrm>
          <a:off x="4124960" y="1285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BC3E1113-1BDD-45DE-AC7F-24BC04F66AA4}"/>
            </a:ext>
          </a:extLst>
        </xdr:cNvPr>
        <xdr:cNvCxnSpPr/>
      </xdr:nvCxnSpPr>
      <xdr:spPr>
        <a:xfrm>
          <a:off x="4020820" y="1307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22877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A7744FBB-21A6-4A8A-857B-13F8EE47B970}"/>
            </a:ext>
          </a:extLst>
        </xdr:cNvPr>
        <xdr:cNvSpPr txBox="1"/>
      </xdr:nvSpPr>
      <xdr:spPr>
        <a:xfrm>
          <a:off x="4124960" y="13936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B540743B-FC6F-40D6-9452-ABACDFD3D79B}"/>
            </a:ext>
          </a:extLst>
        </xdr:cNvPr>
        <xdr:cNvSpPr/>
      </xdr:nvSpPr>
      <xdr:spPr>
        <a:xfrm>
          <a:off x="403606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A7E95CE0-40D1-4035-A448-235F0E58C589}"/>
            </a:ext>
          </a:extLst>
        </xdr:cNvPr>
        <xdr:cNvSpPr/>
      </xdr:nvSpPr>
      <xdr:spPr>
        <a:xfrm>
          <a:off x="3312160" y="1392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224DF4C7-DE4E-4B59-BFAB-DC92FA7F55FE}"/>
            </a:ext>
          </a:extLst>
        </xdr:cNvPr>
        <xdr:cNvSpPr/>
      </xdr:nvSpPr>
      <xdr:spPr>
        <a:xfrm>
          <a:off x="2514600" y="1391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58E37DEF-4C14-43D3-99C7-12072041E333}"/>
            </a:ext>
          </a:extLst>
        </xdr:cNvPr>
        <xdr:cNvSpPr/>
      </xdr:nvSpPr>
      <xdr:spPr>
        <a:xfrm>
          <a:off x="1739900" y="1390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9B555BE4-9F52-4E27-9C46-E9F2508709C4}"/>
            </a:ext>
          </a:extLst>
        </xdr:cNvPr>
        <xdr:cNvSpPr/>
      </xdr:nvSpPr>
      <xdr:spPr>
        <a:xfrm>
          <a:off x="965200" y="1386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F277A7B-BDF4-4C2B-B298-AA1CAD6C022F}"/>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4AB890B-DCCB-41A2-8E7F-6E393C8DB95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4E9D29D-8425-4E52-852A-840EE388B67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313A905-4F31-4E4A-AB29-FE390A089C17}"/>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213969B-89DD-49EF-A28C-BD90E1DA7DE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29211</xdr:rowOff>
    </xdr:from>
    <xdr:to>
      <xdr:col>24</xdr:col>
      <xdr:colOff>114300</xdr:colOff>
      <xdr:row>82</xdr:row>
      <xdr:rowOff>130811</xdr:rowOff>
    </xdr:to>
    <xdr:sp macro="" textlink="">
      <xdr:nvSpPr>
        <xdr:cNvPr id="304" name="楕円 303">
          <a:extLst>
            <a:ext uri="{FF2B5EF4-FFF2-40B4-BE49-F238E27FC236}">
              <a16:creationId xmlns:a16="http://schemas.microsoft.com/office/drawing/2014/main" id="{F488BA76-4931-434D-A45D-CEFD80C9B667}"/>
            </a:ext>
          </a:extLst>
        </xdr:cNvPr>
        <xdr:cNvSpPr/>
      </xdr:nvSpPr>
      <xdr:spPr>
        <a:xfrm>
          <a:off x="4036060" y="1377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52088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47F1BADF-3350-4E87-8CCE-0C7E53C4F7B1}"/>
            </a:ext>
          </a:extLst>
        </xdr:cNvPr>
        <xdr:cNvSpPr txBox="1"/>
      </xdr:nvSpPr>
      <xdr:spPr>
        <a:xfrm>
          <a:off x="4124960" y="13630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25400</xdr:rowOff>
    </xdr:from>
    <xdr:to>
      <xdr:col>20</xdr:col>
      <xdr:colOff>38100</xdr:colOff>
      <xdr:row>82</xdr:row>
      <xdr:rowOff>127000</xdr:rowOff>
    </xdr:to>
    <xdr:sp macro="" textlink="">
      <xdr:nvSpPr>
        <xdr:cNvPr id="306" name="楕円 305">
          <a:extLst>
            <a:ext uri="{FF2B5EF4-FFF2-40B4-BE49-F238E27FC236}">
              <a16:creationId xmlns:a16="http://schemas.microsoft.com/office/drawing/2014/main" id="{72DD3013-AA0B-430D-BF20-9382E9C1694C}"/>
            </a:ext>
          </a:extLst>
        </xdr:cNvPr>
        <xdr:cNvSpPr/>
      </xdr:nvSpPr>
      <xdr:spPr>
        <a:xfrm>
          <a:off x="3312160" y="137718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76200</xdr:rowOff>
    </xdr:from>
    <xdr:to>
      <xdr:col>24</xdr:col>
      <xdr:colOff>63500</xdr:colOff>
      <xdr:row>82</xdr:row>
      <xdr:rowOff>80011</xdr:rowOff>
    </xdr:to>
    <xdr:cxnSp macro="">
      <xdr:nvCxnSpPr>
        <xdr:cNvPr id="307" name="直線コネクタ 306">
          <a:extLst>
            <a:ext uri="{FF2B5EF4-FFF2-40B4-BE49-F238E27FC236}">
              <a16:creationId xmlns:a16="http://schemas.microsoft.com/office/drawing/2014/main" id="{2534E59A-317E-4B99-8219-52FC58A703D2}"/>
            </a:ext>
          </a:extLst>
        </xdr:cNvPr>
        <xdr:cNvCxnSpPr/>
      </xdr:nvCxnSpPr>
      <xdr:spPr>
        <a:xfrm>
          <a:off x="3355340" y="13822680"/>
          <a:ext cx="7315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29211</xdr:rowOff>
    </xdr:from>
    <xdr:to>
      <xdr:col>15</xdr:col>
      <xdr:colOff>101600</xdr:colOff>
      <xdr:row>82</xdr:row>
      <xdr:rowOff>130811</xdr:rowOff>
    </xdr:to>
    <xdr:sp macro="" textlink="">
      <xdr:nvSpPr>
        <xdr:cNvPr id="308" name="楕円 307">
          <a:extLst>
            <a:ext uri="{FF2B5EF4-FFF2-40B4-BE49-F238E27FC236}">
              <a16:creationId xmlns:a16="http://schemas.microsoft.com/office/drawing/2014/main" id="{A9698F5C-60C9-4166-BB09-C51A09507589}"/>
            </a:ext>
          </a:extLst>
        </xdr:cNvPr>
        <xdr:cNvSpPr/>
      </xdr:nvSpPr>
      <xdr:spPr>
        <a:xfrm>
          <a:off x="2514600" y="1377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76200</xdr:rowOff>
    </xdr:from>
    <xdr:to>
      <xdr:col>19</xdr:col>
      <xdr:colOff>177800</xdr:colOff>
      <xdr:row>82</xdr:row>
      <xdr:rowOff>80011</xdr:rowOff>
    </xdr:to>
    <xdr:cxnSp macro="">
      <xdr:nvCxnSpPr>
        <xdr:cNvPr id="309" name="直線コネクタ 308">
          <a:extLst>
            <a:ext uri="{FF2B5EF4-FFF2-40B4-BE49-F238E27FC236}">
              <a16:creationId xmlns:a16="http://schemas.microsoft.com/office/drawing/2014/main" id="{F782818A-D8A2-43E9-BFCA-5DFC6BFA0515}"/>
            </a:ext>
          </a:extLst>
        </xdr:cNvPr>
        <xdr:cNvCxnSpPr/>
      </xdr:nvCxnSpPr>
      <xdr:spPr>
        <a:xfrm flipV="1">
          <a:off x="2565400" y="13822680"/>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27305</xdr:rowOff>
    </xdr:from>
    <xdr:to>
      <xdr:col>10</xdr:col>
      <xdr:colOff>165100</xdr:colOff>
      <xdr:row>82</xdr:row>
      <xdr:rowOff>128905</xdr:rowOff>
    </xdr:to>
    <xdr:sp macro="" textlink="">
      <xdr:nvSpPr>
        <xdr:cNvPr id="310" name="楕円 309">
          <a:extLst>
            <a:ext uri="{FF2B5EF4-FFF2-40B4-BE49-F238E27FC236}">
              <a16:creationId xmlns:a16="http://schemas.microsoft.com/office/drawing/2014/main" id="{B257577F-0E4B-4123-9099-3E71BC75D2AA}"/>
            </a:ext>
          </a:extLst>
        </xdr:cNvPr>
        <xdr:cNvSpPr/>
      </xdr:nvSpPr>
      <xdr:spPr>
        <a:xfrm>
          <a:off x="1739900" y="1377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78105</xdr:rowOff>
    </xdr:from>
    <xdr:to>
      <xdr:col>15</xdr:col>
      <xdr:colOff>50800</xdr:colOff>
      <xdr:row>82</xdr:row>
      <xdr:rowOff>80011</xdr:rowOff>
    </xdr:to>
    <xdr:cxnSp macro="">
      <xdr:nvCxnSpPr>
        <xdr:cNvPr id="311" name="直線コネクタ 310">
          <a:extLst>
            <a:ext uri="{FF2B5EF4-FFF2-40B4-BE49-F238E27FC236}">
              <a16:creationId xmlns:a16="http://schemas.microsoft.com/office/drawing/2014/main" id="{FDD5768A-F166-42A6-BEE8-0D3597FC9B17}"/>
            </a:ext>
          </a:extLst>
        </xdr:cNvPr>
        <xdr:cNvCxnSpPr/>
      </xdr:nvCxnSpPr>
      <xdr:spPr>
        <a:xfrm>
          <a:off x="1790700" y="13824585"/>
          <a:ext cx="7747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158750</xdr:rowOff>
    </xdr:from>
    <xdr:to>
      <xdr:col>6</xdr:col>
      <xdr:colOff>38100</xdr:colOff>
      <xdr:row>82</xdr:row>
      <xdr:rowOff>88900</xdr:rowOff>
    </xdr:to>
    <xdr:sp macro="" textlink="">
      <xdr:nvSpPr>
        <xdr:cNvPr id="312" name="楕円 311">
          <a:extLst>
            <a:ext uri="{FF2B5EF4-FFF2-40B4-BE49-F238E27FC236}">
              <a16:creationId xmlns:a16="http://schemas.microsoft.com/office/drawing/2014/main" id="{125C1D1E-6392-4E15-B0D8-2C68FFAB39BD}"/>
            </a:ext>
          </a:extLst>
        </xdr:cNvPr>
        <xdr:cNvSpPr/>
      </xdr:nvSpPr>
      <xdr:spPr>
        <a:xfrm>
          <a:off x="965200" y="13737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38100</xdr:rowOff>
    </xdr:from>
    <xdr:to>
      <xdr:col>10</xdr:col>
      <xdr:colOff>114300</xdr:colOff>
      <xdr:row>82</xdr:row>
      <xdr:rowOff>78105</xdr:rowOff>
    </xdr:to>
    <xdr:cxnSp macro="">
      <xdr:nvCxnSpPr>
        <xdr:cNvPr id="313" name="直線コネクタ 312">
          <a:extLst>
            <a:ext uri="{FF2B5EF4-FFF2-40B4-BE49-F238E27FC236}">
              <a16:creationId xmlns:a16="http://schemas.microsoft.com/office/drawing/2014/main" id="{1B8FEC0A-146E-43AE-A07F-368245C956CA}"/>
            </a:ext>
          </a:extLst>
        </xdr:cNvPr>
        <xdr:cNvCxnSpPr/>
      </xdr:nvCxnSpPr>
      <xdr:spPr>
        <a:xfrm>
          <a:off x="1008380" y="1378458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100982</xdr:rowOff>
    </xdr:from>
    <xdr:ext cx="405111" cy="259045"/>
    <xdr:sp macro="" textlink="">
      <xdr:nvSpPr>
        <xdr:cNvPr id="314" name="n_1aveValue【公営住宅】&#10;有形固定資産減価償却率">
          <a:extLst>
            <a:ext uri="{FF2B5EF4-FFF2-40B4-BE49-F238E27FC236}">
              <a16:creationId xmlns:a16="http://schemas.microsoft.com/office/drawing/2014/main" id="{98DC4564-0423-4141-B055-4427C5FBC7E7}"/>
            </a:ext>
          </a:extLst>
        </xdr:cNvPr>
        <xdr:cNvSpPr txBox="1"/>
      </xdr:nvSpPr>
      <xdr:spPr>
        <a:xfrm>
          <a:off x="317056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89552</xdr:rowOff>
    </xdr:from>
    <xdr:ext cx="405111" cy="259045"/>
    <xdr:sp macro="" textlink="">
      <xdr:nvSpPr>
        <xdr:cNvPr id="315" name="n_2aveValue【公営住宅】&#10;有形固定資産減価償却率">
          <a:extLst>
            <a:ext uri="{FF2B5EF4-FFF2-40B4-BE49-F238E27FC236}">
              <a16:creationId xmlns:a16="http://schemas.microsoft.com/office/drawing/2014/main" id="{5246FE87-5C8D-4D51-A444-BCE7F966F4E8}"/>
            </a:ext>
          </a:extLst>
        </xdr:cNvPr>
        <xdr:cNvSpPr txBox="1"/>
      </xdr:nvSpPr>
      <xdr:spPr>
        <a:xfrm>
          <a:off x="2385704" y="1400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81932</xdr:rowOff>
    </xdr:from>
    <xdr:ext cx="405111" cy="259045"/>
    <xdr:sp macro="" textlink="">
      <xdr:nvSpPr>
        <xdr:cNvPr id="316" name="n_3aveValue【公営住宅】&#10;有形固定資産減価償却率">
          <a:extLst>
            <a:ext uri="{FF2B5EF4-FFF2-40B4-BE49-F238E27FC236}">
              <a16:creationId xmlns:a16="http://schemas.microsoft.com/office/drawing/2014/main" id="{7E6D19D6-E67A-495A-B065-D9F24B1CB4DB}"/>
            </a:ext>
          </a:extLst>
        </xdr:cNvPr>
        <xdr:cNvSpPr txBox="1"/>
      </xdr:nvSpPr>
      <xdr:spPr>
        <a:xfrm>
          <a:off x="1611004" y="1399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40022</xdr:rowOff>
    </xdr:from>
    <xdr:ext cx="405111" cy="259045"/>
    <xdr:sp macro="" textlink="">
      <xdr:nvSpPr>
        <xdr:cNvPr id="317" name="n_4aveValue【公営住宅】&#10;有形固定資産減価償却率">
          <a:extLst>
            <a:ext uri="{FF2B5EF4-FFF2-40B4-BE49-F238E27FC236}">
              <a16:creationId xmlns:a16="http://schemas.microsoft.com/office/drawing/2014/main" id="{FD9D5262-89FA-4B25-A1AC-0B714AC786E3}"/>
            </a:ext>
          </a:extLst>
        </xdr:cNvPr>
        <xdr:cNvSpPr txBox="1"/>
      </xdr:nvSpPr>
      <xdr:spPr>
        <a:xfrm>
          <a:off x="836304" y="1395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143527</xdr:rowOff>
    </xdr:from>
    <xdr:ext cx="405111" cy="259045"/>
    <xdr:sp macro="" textlink="">
      <xdr:nvSpPr>
        <xdr:cNvPr id="318" name="n_1mainValue【公営住宅】&#10;有形固定資産減価償却率">
          <a:extLst>
            <a:ext uri="{FF2B5EF4-FFF2-40B4-BE49-F238E27FC236}">
              <a16:creationId xmlns:a16="http://schemas.microsoft.com/office/drawing/2014/main" id="{FB06C359-2AA5-4E76-965A-4384018801C7}"/>
            </a:ext>
          </a:extLst>
        </xdr:cNvPr>
        <xdr:cNvSpPr txBox="1"/>
      </xdr:nvSpPr>
      <xdr:spPr>
        <a:xfrm>
          <a:off x="317056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147338</xdr:rowOff>
    </xdr:from>
    <xdr:ext cx="405111" cy="259045"/>
    <xdr:sp macro="" textlink="">
      <xdr:nvSpPr>
        <xdr:cNvPr id="319" name="n_2mainValue【公営住宅】&#10;有形固定資産減価償却率">
          <a:extLst>
            <a:ext uri="{FF2B5EF4-FFF2-40B4-BE49-F238E27FC236}">
              <a16:creationId xmlns:a16="http://schemas.microsoft.com/office/drawing/2014/main" id="{D37C8FC2-5DAE-45D5-8169-40682B2D2C1E}"/>
            </a:ext>
          </a:extLst>
        </xdr:cNvPr>
        <xdr:cNvSpPr txBox="1"/>
      </xdr:nvSpPr>
      <xdr:spPr>
        <a:xfrm>
          <a:off x="238570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145432</xdr:rowOff>
    </xdr:from>
    <xdr:ext cx="405111" cy="259045"/>
    <xdr:sp macro="" textlink="">
      <xdr:nvSpPr>
        <xdr:cNvPr id="320" name="n_3mainValue【公営住宅】&#10;有形固定資産減価償却率">
          <a:extLst>
            <a:ext uri="{FF2B5EF4-FFF2-40B4-BE49-F238E27FC236}">
              <a16:creationId xmlns:a16="http://schemas.microsoft.com/office/drawing/2014/main" id="{20D5C28E-E511-4D58-B576-422D79E42CE0}"/>
            </a:ext>
          </a:extLst>
        </xdr:cNvPr>
        <xdr:cNvSpPr txBox="1"/>
      </xdr:nvSpPr>
      <xdr:spPr>
        <a:xfrm>
          <a:off x="161100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105427</xdr:rowOff>
    </xdr:from>
    <xdr:ext cx="405111" cy="259045"/>
    <xdr:sp macro="" textlink="">
      <xdr:nvSpPr>
        <xdr:cNvPr id="321" name="n_4mainValue【公営住宅】&#10;有形固定資産減価償却率">
          <a:extLst>
            <a:ext uri="{FF2B5EF4-FFF2-40B4-BE49-F238E27FC236}">
              <a16:creationId xmlns:a16="http://schemas.microsoft.com/office/drawing/2014/main" id="{1FB72541-2A35-436F-86E2-8A99D9FBF516}"/>
            </a:ext>
          </a:extLst>
        </xdr:cNvPr>
        <xdr:cNvSpPr txBox="1"/>
      </xdr:nvSpPr>
      <xdr:spPr>
        <a:xfrm>
          <a:off x="83630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9CE63F3-7912-4952-A8A4-9AEAB18D463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6B9744A-CDE2-4D43-8D00-C60C4EE12A7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113A419-C4EB-4037-A32A-89E6FEEDBBEA}"/>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B89B4E5-7FB5-4D64-B8B2-3EB887BAC9D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F990324-F822-44C1-85CD-5BF7FC5F53E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6651C6D-B58E-4DCA-98C0-46B729A4698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65A8EDA-A56C-4555-BEB5-F8D2DA71B3A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475F03F-239C-4B03-B486-CF5EC1783F4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3DE4CEA-E745-4363-A649-842CC27494F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F59749E-F077-473C-AF80-D6FCEDBF380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3AC4227A-B19B-4B51-9066-1CD21CE8DC04}"/>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54581098-C01A-4620-9339-6614C4CEF681}"/>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AF1E6092-6810-4DC8-8ED1-23027E8FD3FA}"/>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A651E28C-F449-4FEE-A279-C8AEA5610235}"/>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82DF22A2-0B6B-4604-AAED-5917623401E4}"/>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7FFB0001-5352-44AB-8CFD-404788656581}"/>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A41B61F-3383-4A49-BD29-2AEA9CE09D4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88F1D073-6467-4706-A9B0-0073A0DFEBF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5D1535F6-368B-4857-8A8E-6C15A12443C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DD66F246-BCF2-4EE3-84FB-C2F5442E01D4}"/>
            </a:ext>
          </a:extLst>
        </xdr:cNvPr>
        <xdr:cNvCxnSpPr/>
      </xdr:nvCxnSpPr>
      <xdr:spPr>
        <a:xfrm flipV="1">
          <a:off x="9219565" y="13108876"/>
          <a:ext cx="0" cy="1224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E71CF557-8C6F-4451-99F3-136FCE5EEFBA}"/>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80C266B5-B5E7-4B13-9647-607F0636E1C1}"/>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6465E069-5086-4639-958B-9AC92C3C9778}"/>
            </a:ext>
          </a:extLst>
        </xdr:cNvPr>
        <xdr:cNvSpPr txBox="1"/>
      </xdr:nvSpPr>
      <xdr:spPr>
        <a:xfrm>
          <a:off x="9258300" y="1289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46706778-61C0-4FAF-89D7-023DC6272E11}"/>
            </a:ext>
          </a:extLst>
        </xdr:cNvPr>
        <xdr:cNvCxnSpPr/>
      </xdr:nvCxnSpPr>
      <xdr:spPr>
        <a:xfrm>
          <a:off x="9154160" y="131088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346" name="【公営住宅】&#10;一人当たり面積平均値テキスト">
          <a:extLst>
            <a:ext uri="{FF2B5EF4-FFF2-40B4-BE49-F238E27FC236}">
              <a16:creationId xmlns:a16="http://schemas.microsoft.com/office/drawing/2014/main" id="{083E73A4-B69D-41FF-BEE6-1AE26E215F9B}"/>
            </a:ext>
          </a:extLst>
        </xdr:cNvPr>
        <xdr:cNvSpPr txBox="1"/>
      </xdr:nvSpPr>
      <xdr:spPr>
        <a:xfrm>
          <a:off x="9258300" y="13595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C0853DB8-6C63-4908-87FA-95AB2701701B}"/>
            </a:ext>
          </a:extLst>
        </xdr:cNvPr>
        <xdr:cNvSpPr/>
      </xdr:nvSpPr>
      <xdr:spPr>
        <a:xfrm>
          <a:off x="9192260" y="137444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FA44AB66-9920-494C-9498-122433EA143A}"/>
            </a:ext>
          </a:extLst>
        </xdr:cNvPr>
        <xdr:cNvSpPr/>
      </xdr:nvSpPr>
      <xdr:spPr>
        <a:xfrm>
          <a:off x="8445500" y="1375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144342D9-340B-474C-93A7-C7A7A9AC3D9E}"/>
            </a:ext>
          </a:extLst>
        </xdr:cNvPr>
        <xdr:cNvSpPr/>
      </xdr:nvSpPr>
      <xdr:spPr>
        <a:xfrm>
          <a:off x="7670800" y="137669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35462E21-210E-47B7-8A2D-364F5445D84F}"/>
            </a:ext>
          </a:extLst>
        </xdr:cNvPr>
        <xdr:cNvSpPr/>
      </xdr:nvSpPr>
      <xdr:spPr>
        <a:xfrm>
          <a:off x="6873240" y="1377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5B2670B3-79E0-450F-96DB-24F7FAE50F71}"/>
            </a:ext>
          </a:extLst>
        </xdr:cNvPr>
        <xdr:cNvSpPr/>
      </xdr:nvSpPr>
      <xdr:spPr>
        <a:xfrm>
          <a:off x="6098540" y="138355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2067E57-DD53-4410-91B5-33A268ADF9E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DB34E50-03C1-4D69-BB84-69AD5728B81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5632BF9-550A-493A-A695-E7E62952A0C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FC33831-ED40-4D01-BE58-BF73CB1B751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27F0188-CF4D-4C40-B23E-B3F07B6E432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98171</xdr:rowOff>
    </xdr:from>
    <xdr:to>
      <xdr:col>55</xdr:col>
      <xdr:colOff>50800</xdr:colOff>
      <xdr:row>83</xdr:row>
      <xdr:rowOff>28321</xdr:rowOff>
    </xdr:to>
    <xdr:sp macro="" textlink="">
      <xdr:nvSpPr>
        <xdr:cNvPr id="357" name="楕円 356">
          <a:extLst>
            <a:ext uri="{FF2B5EF4-FFF2-40B4-BE49-F238E27FC236}">
              <a16:creationId xmlns:a16="http://schemas.microsoft.com/office/drawing/2014/main" id="{D8747198-CA51-47F5-BC37-8D87DF8FA464}"/>
            </a:ext>
          </a:extLst>
        </xdr:cNvPr>
        <xdr:cNvSpPr/>
      </xdr:nvSpPr>
      <xdr:spPr>
        <a:xfrm>
          <a:off x="9192260" y="138446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76598</xdr:rowOff>
    </xdr:from>
    <xdr:ext cx="469744" cy="259045"/>
    <xdr:sp macro="" textlink="">
      <xdr:nvSpPr>
        <xdr:cNvPr id="358" name="【公営住宅】&#10;一人当たり面積該当値テキスト">
          <a:extLst>
            <a:ext uri="{FF2B5EF4-FFF2-40B4-BE49-F238E27FC236}">
              <a16:creationId xmlns:a16="http://schemas.microsoft.com/office/drawing/2014/main" id="{1FC6DC37-20C9-4F59-AD58-767156070E4E}"/>
            </a:ext>
          </a:extLst>
        </xdr:cNvPr>
        <xdr:cNvSpPr txBox="1"/>
      </xdr:nvSpPr>
      <xdr:spPr>
        <a:xfrm>
          <a:off x="9258300" y="1382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143890</xdr:rowOff>
    </xdr:from>
    <xdr:to>
      <xdr:col>50</xdr:col>
      <xdr:colOff>165100</xdr:colOff>
      <xdr:row>83</xdr:row>
      <xdr:rowOff>74040</xdr:rowOff>
    </xdr:to>
    <xdr:sp macro="" textlink="">
      <xdr:nvSpPr>
        <xdr:cNvPr id="359" name="楕円 358">
          <a:extLst>
            <a:ext uri="{FF2B5EF4-FFF2-40B4-BE49-F238E27FC236}">
              <a16:creationId xmlns:a16="http://schemas.microsoft.com/office/drawing/2014/main" id="{FBCE01E4-0A40-4A35-AFE1-5A1B1C7D7915}"/>
            </a:ext>
          </a:extLst>
        </xdr:cNvPr>
        <xdr:cNvSpPr/>
      </xdr:nvSpPr>
      <xdr:spPr>
        <a:xfrm>
          <a:off x="8445500" y="13890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148971</xdr:rowOff>
    </xdr:from>
    <xdr:to>
      <xdr:col>55</xdr:col>
      <xdr:colOff>0</xdr:colOff>
      <xdr:row>83</xdr:row>
      <xdr:rowOff>23240</xdr:rowOff>
    </xdr:to>
    <xdr:cxnSp macro="">
      <xdr:nvCxnSpPr>
        <xdr:cNvPr id="360" name="直線コネクタ 359">
          <a:extLst>
            <a:ext uri="{FF2B5EF4-FFF2-40B4-BE49-F238E27FC236}">
              <a16:creationId xmlns:a16="http://schemas.microsoft.com/office/drawing/2014/main" id="{255A62C7-E407-4AF0-92DB-EBF58F110ECD}"/>
            </a:ext>
          </a:extLst>
        </xdr:cNvPr>
        <xdr:cNvCxnSpPr/>
      </xdr:nvCxnSpPr>
      <xdr:spPr>
        <a:xfrm flipV="1">
          <a:off x="8496300" y="13895451"/>
          <a:ext cx="7239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85598</xdr:rowOff>
    </xdr:from>
    <xdr:to>
      <xdr:col>46</xdr:col>
      <xdr:colOff>38100</xdr:colOff>
      <xdr:row>84</xdr:row>
      <xdr:rowOff>15748</xdr:rowOff>
    </xdr:to>
    <xdr:sp macro="" textlink="">
      <xdr:nvSpPr>
        <xdr:cNvPr id="361" name="楕円 360">
          <a:extLst>
            <a:ext uri="{FF2B5EF4-FFF2-40B4-BE49-F238E27FC236}">
              <a16:creationId xmlns:a16="http://schemas.microsoft.com/office/drawing/2014/main" id="{9D138BCF-D945-4B7E-BD21-CF0F9AAEA6F6}"/>
            </a:ext>
          </a:extLst>
        </xdr:cNvPr>
        <xdr:cNvSpPr/>
      </xdr:nvSpPr>
      <xdr:spPr>
        <a:xfrm>
          <a:off x="7670800" y="139997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23240</xdr:rowOff>
    </xdr:from>
    <xdr:to>
      <xdr:col>50</xdr:col>
      <xdr:colOff>114300</xdr:colOff>
      <xdr:row>83</xdr:row>
      <xdr:rowOff>136398</xdr:rowOff>
    </xdr:to>
    <xdr:cxnSp macro="">
      <xdr:nvCxnSpPr>
        <xdr:cNvPr id="362" name="直線コネクタ 361">
          <a:extLst>
            <a:ext uri="{FF2B5EF4-FFF2-40B4-BE49-F238E27FC236}">
              <a16:creationId xmlns:a16="http://schemas.microsoft.com/office/drawing/2014/main" id="{CA7D48A3-9C18-43EF-91AF-A0ED0A7B0787}"/>
            </a:ext>
          </a:extLst>
        </xdr:cNvPr>
        <xdr:cNvCxnSpPr/>
      </xdr:nvCxnSpPr>
      <xdr:spPr>
        <a:xfrm flipV="1">
          <a:off x="7713980" y="13937360"/>
          <a:ext cx="782320" cy="113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89599</xdr:rowOff>
    </xdr:from>
    <xdr:to>
      <xdr:col>41</xdr:col>
      <xdr:colOff>101600</xdr:colOff>
      <xdr:row>84</xdr:row>
      <xdr:rowOff>19749</xdr:rowOff>
    </xdr:to>
    <xdr:sp macro="" textlink="">
      <xdr:nvSpPr>
        <xdr:cNvPr id="363" name="楕円 362">
          <a:extLst>
            <a:ext uri="{FF2B5EF4-FFF2-40B4-BE49-F238E27FC236}">
              <a16:creationId xmlns:a16="http://schemas.microsoft.com/office/drawing/2014/main" id="{B0C26A58-6718-4C52-BF10-D6D64D199CF1}"/>
            </a:ext>
          </a:extLst>
        </xdr:cNvPr>
        <xdr:cNvSpPr/>
      </xdr:nvSpPr>
      <xdr:spPr>
        <a:xfrm>
          <a:off x="6873240" y="140037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136398</xdr:rowOff>
    </xdr:from>
    <xdr:to>
      <xdr:col>45</xdr:col>
      <xdr:colOff>177800</xdr:colOff>
      <xdr:row>83</xdr:row>
      <xdr:rowOff>140399</xdr:rowOff>
    </xdr:to>
    <xdr:cxnSp macro="">
      <xdr:nvCxnSpPr>
        <xdr:cNvPr id="364" name="直線コネクタ 363">
          <a:extLst>
            <a:ext uri="{FF2B5EF4-FFF2-40B4-BE49-F238E27FC236}">
              <a16:creationId xmlns:a16="http://schemas.microsoft.com/office/drawing/2014/main" id="{800E2E8F-61AC-48B5-9821-D8F80B11EE9D}"/>
            </a:ext>
          </a:extLst>
        </xdr:cNvPr>
        <xdr:cNvCxnSpPr/>
      </xdr:nvCxnSpPr>
      <xdr:spPr>
        <a:xfrm flipV="1">
          <a:off x="6924040" y="14050518"/>
          <a:ext cx="78994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94742</xdr:rowOff>
    </xdr:from>
    <xdr:to>
      <xdr:col>36</xdr:col>
      <xdr:colOff>165100</xdr:colOff>
      <xdr:row>84</xdr:row>
      <xdr:rowOff>24892</xdr:rowOff>
    </xdr:to>
    <xdr:sp macro="" textlink="">
      <xdr:nvSpPr>
        <xdr:cNvPr id="365" name="楕円 364">
          <a:extLst>
            <a:ext uri="{FF2B5EF4-FFF2-40B4-BE49-F238E27FC236}">
              <a16:creationId xmlns:a16="http://schemas.microsoft.com/office/drawing/2014/main" id="{39BC64CB-9F5C-4E77-A311-8AF434F5B183}"/>
            </a:ext>
          </a:extLst>
        </xdr:cNvPr>
        <xdr:cNvSpPr/>
      </xdr:nvSpPr>
      <xdr:spPr>
        <a:xfrm>
          <a:off x="6098540" y="14008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140399</xdr:rowOff>
    </xdr:from>
    <xdr:to>
      <xdr:col>41</xdr:col>
      <xdr:colOff>50800</xdr:colOff>
      <xdr:row>83</xdr:row>
      <xdr:rowOff>145542</xdr:rowOff>
    </xdr:to>
    <xdr:cxnSp macro="">
      <xdr:nvCxnSpPr>
        <xdr:cNvPr id="366" name="直線コネクタ 365">
          <a:extLst>
            <a:ext uri="{FF2B5EF4-FFF2-40B4-BE49-F238E27FC236}">
              <a16:creationId xmlns:a16="http://schemas.microsoft.com/office/drawing/2014/main" id="{2ADE85E4-6CED-42AA-9950-859E79095F84}"/>
            </a:ext>
          </a:extLst>
        </xdr:cNvPr>
        <xdr:cNvCxnSpPr/>
      </xdr:nvCxnSpPr>
      <xdr:spPr>
        <a:xfrm flipV="1">
          <a:off x="6149340" y="14054519"/>
          <a:ext cx="7747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67" name="n_1aveValue【公営住宅】&#10;一人当たり面積">
          <a:extLst>
            <a:ext uri="{FF2B5EF4-FFF2-40B4-BE49-F238E27FC236}">
              <a16:creationId xmlns:a16="http://schemas.microsoft.com/office/drawing/2014/main" id="{D57B04C3-7691-4CBC-97A5-086C4821105D}"/>
            </a:ext>
          </a:extLst>
        </xdr:cNvPr>
        <xdr:cNvSpPr txBox="1"/>
      </xdr:nvSpPr>
      <xdr:spPr>
        <a:xfrm>
          <a:off x="8271587" y="1353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1A8B6B1F-0373-469E-83CE-119B1D5C7D8C}"/>
            </a:ext>
          </a:extLst>
        </xdr:cNvPr>
        <xdr:cNvSpPr txBox="1"/>
      </xdr:nvSpPr>
      <xdr:spPr>
        <a:xfrm>
          <a:off x="7509587" y="1354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04F0F779-3081-41F4-9089-6AF4BDAA512A}"/>
            </a:ext>
          </a:extLst>
        </xdr:cNvPr>
        <xdr:cNvSpPr txBox="1"/>
      </xdr:nvSpPr>
      <xdr:spPr>
        <a:xfrm>
          <a:off x="6712027" y="1355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FCB2935B-5652-4F79-8660-0AB7827A02AD}"/>
            </a:ext>
          </a:extLst>
        </xdr:cNvPr>
        <xdr:cNvSpPr txBox="1"/>
      </xdr:nvSpPr>
      <xdr:spPr>
        <a:xfrm>
          <a:off x="5937327" y="1361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65167</xdr:rowOff>
    </xdr:from>
    <xdr:ext cx="469744" cy="259045"/>
    <xdr:sp macro="" textlink="">
      <xdr:nvSpPr>
        <xdr:cNvPr id="371" name="n_1mainValue【公営住宅】&#10;一人当たり面積">
          <a:extLst>
            <a:ext uri="{FF2B5EF4-FFF2-40B4-BE49-F238E27FC236}">
              <a16:creationId xmlns:a16="http://schemas.microsoft.com/office/drawing/2014/main" id="{D3A29CB2-FAD0-4464-9E5F-87B8C4ADD3DA}"/>
            </a:ext>
          </a:extLst>
        </xdr:cNvPr>
        <xdr:cNvSpPr txBox="1"/>
      </xdr:nvSpPr>
      <xdr:spPr>
        <a:xfrm>
          <a:off x="8271587" y="1397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6875</xdr:rowOff>
    </xdr:from>
    <xdr:ext cx="469744" cy="259045"/>
    <xdr:sp macro="" textlink="">
      <xdr:nvSpPr>
        <xdr:cNvPr id="372" name="n_2mainValue【公営住宅】&#10;一人当たり面積">
          <a:extLst>
            <a:ext uri="{FF2B5EF4-FFF2-40B4-BE49-F238E27FC236}">
              <a16:creationId xmlns:a16="http://schemas.microsoft.com/office/drawing/2014/main" id="{F60BDB4B-C615-4A8A-B768-4146A65D5937}"/>
            </a:ext>
          </a:extLst>
        </xdr:cNvPr>
        <xdr:cNvSpPr txBox="1"/>
      </xdr:nvSpPr>
      <xdr:spPr>
        <a:xfrm>
          <a:off x="7509587" y="1408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10876</xdr:rowOff>
    </xdr:from>
    <xdr:ext cx="469744" cy="259045"/>
    <xdr:sp macro="" textlink="">
      <xdr:nvSpPr>
        <xdr:cNvPr id="373" name="n_3mainValue【公営住宅】&#10;一人当たり面積">
          <a:extLst>
            <a:ext uri="{FF2B5EF4-FFF2-40B4-BE49-F238E27FC236}">
              <a16:creationId xmlns:a16="http://schemas.microsoft.com/office/drawing/2014/main" id="{159D55FC-98E7-425D-ABCC-5E0B2C32C2DF}"/>
            </a:ext>
          </a:extLst>
        </xdr:cNvPr>
        <xdr:cNvSpPr txBox="1"/>
      </xdr:nvSpPr>
      <xdr:spPr>
        <a:xfrm>
          <a:off x="6712027" y="1409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16019</xdr:rowOff>
    </xdr:from>
    <xdr:ext cx="469744" cy="259045"/>
    <xdr:sp macro="" textlink="">
      <xdr:nvSpPr>
        <xdr:cNvPr id="374" name="n_4mainValue【公営住宅】&#10;一人当たり面積">
          <a:extLst>
            <a:ext uri="{FF2B5EF4-FFF2-40B4-BE49-F238E27FC236}">
              <a16:creationId xmlns:a16="http://schemas.microsoft.com/office/drawing/2014/main" id="{5C77A39C-6C96-4F2E-8F83-73B269F18E68}"/>
            </a:ext>
          </a:extLst>
        </xdr:cNvPr>
        <xdr:cNvSpPr txBox="1"/>
      </xdr:nvSpPr>
      <xdr:spPr>
        <a:xfrm>
          <a:off x="5937327" y="1409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9513D45-0DC6-4159-AAD0-A6C8371C69A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92DF32D-670B-46F0-A2DF-DE69CAA50F5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DDDDE24B-281E-4CC6-A5E0-94D6EC5A765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DEEEB61F-A5D9-4E57-B8B3-D6CBDA89056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7F5D4CB4-59A5-4B81-A451-55DD2FD3DBE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37C31E5D-6FBD-414F-A8D4-D72F9E5F35A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521346EA-7675-4F26-A31A-CA3BFD7F045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4912887-CCE5-4CE4-8BA0-EF4D7482E73D}"/>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4F53ACF3-A278-4C5D-8E6B-B66E2806CE3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3156AB35-74AE-4A47-838A-079E1365964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BADDDCA-D416-4F00-A7F0-59F5B2A356A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7BD6C784-B813-488B-A765-22BB6F921E7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1C8C154-EEA4-44FB-9D67-940FB9C4E00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2CE3AAD7-AE42-4B80-B2A7-9B946D389A5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A957CBCA-C55E-47FA-A629-FED169BA13D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51580481-EA3A-4170-A0E1-BAE358DCF966}"/>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83B45F5D-48DE-40F2-9B56-D7D7FFA5381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361FFC82-951F-4B54-8FD8-D20309E49AE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CDEAABA0-37E4-4FEE-9A9C-794C0BD1B86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E6F5FDA4-D9A7-45D5-A087-CEBD033106F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A446D5A1-115A-4959-905B-145F51CA776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23E5D68C-D064-4E82-9992-33374207DC6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8546C139-5CFA-44EC-B2D0-7B0CA449247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98011B80-DD9C-41A9-B27F-D2CF842CFBBE}"/>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21ACA83E-C563-46E9-9A80-42A59B46B9E4}"/>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2BF1112C-56A8-4340-94BD-F84DAD2B58C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2C3AE1E6-4825-4288-9A4A-15F40CFE79F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E53753CB-1185-4B8E-93F9-DD8FDAF53E33}"/>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9D265178-B4F1-44E9-BCF6-132DF93CB94B}"/>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743B1387-AF3A-4409-AA34-378B14C5396D}"/>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423F6B58-54C7-4F6D-8734-6150734219FB}"/>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FE693C4C-9A2C-4130-89FB-094C98D2F57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DCCDD882-5565-46DF-8EFF-965F012E1F8B}"/>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8D616FDF-0B90-4069-97E0-D5DF392A7CE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1BAB3F42-67B9-403B-9DA1-55853D2DFC32}"/>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44C0B24E-D35D-45C6-948F-846A185C3472}"/>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31C72272-9246-4890-B1CE-92FC077A2777}"/>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EF2225BB-A6A4-46B9-B8B9-04E57898FB63}"/>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B06441FC-9635-4905-AE9F-79DAD9974266}"/>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AE8731BE-59E4-454C-9632-AAC76CABCCA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FAEDCC20-548F-4D94-93A9-632B99A6BEB4}"/>
            </a:ext>
          </a:extLst>
        </xdr:cNvPr>
        <xdr:cNvCxnSpPr/>
      </xdr:nvCxnSpPr>
      <xdr:spPr>
        <a:xfrm flipV="1">
          <a:off x="14375764" y="563499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03CB544A-D753-4B5B-8A4C-69046600CC98}"/>
            </a:ext>
          </a:extLst>
        </xdr:cNvPr>
        <xdr:cNvSpPr txBox="1"/>
      </xdr:nvSpPr>
      <xdr:spPr>
        <a:xfrm>
          <a:off x="1441450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4EC5E4DA-9A8B-4BC9-ADA5-4728755EB8F9}"/>
            </a:ext>
          </a:extLst>
        </xdr:cNvPr>
        <xdr:cNvCxnSpPr/>
      </xdr:nvCxnSpPr>
      <xdr:spPr>
        <a:xfrm>
          <a:off x="142875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426077EF-3D96-4EBC-AEE5-CAB866049024}"/>
            </a:ext>
          </a:extLst>
        </xdr:cNvPr>
        <xdr:cNvSpPr txBox="1"/>
      </xdr:nvSpPr>
      <xdr:spPr>
        <a:xfrm>
          <a:off x="144145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DAC97FD0-EF89-46A7-A3F6-CA5B3AC8D5CD}"/>
            </a:ext>
          </a:extLst>
        </xdr:cNvPr>
        <xdr:cNvCxnSpPr/>
      </xdr:nvCxnSpPr>
      <xdr:spPr>
        <a:xfrm>
          <a:off x="14287500" y="563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5AEA3CCE-65D5-4E22-AAD3-6F06C3260F2E}"/>
            </a:ext>
          </a:extLst>
        </xdr:cNvPr>
        <xdr:cNvSpPr txBox="1"/>
      </xdr:nvSpPr>
      <xdr:spPr>
        <a:xfrm>
          <a:off x="14414500" y="6214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B6820418-7E5F-4022-A437-2458D27C9059}"/>
            </a:ext>
          </a:extLst>
        </xdr:cNvPr>
        <xdr:cNvSpPr/>
      </xdr:nvSpPr>
      <xdr:spPr>
        <a:xfrm>
          <a:off x="14325600" y="63633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18ABE1F4-C69D-408E-AB95-1C3BB014E0AD}"/>
            </a:ext>
          </a:extLst>
        </xdr:cNvPr>
        <xdr:cNvSpPr/>
      </xdr:nvSpPr>
      <xdr:spPr>
        <a:xfrm>
          <a:off x="1357884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6828108A-DB98-4591-AE1C-31CBDBAFEA4A}"/>
            </a:ext>
          </a:extLst>
        </xdr:cNvPr>
        <xdr:cNvSpPr/>
      </xdr:nvSpPr>
      <xdr:spPr>
        <a:xfrm>
          <a:off x="128041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3FF01884-C720-4F45-BD83-B7DBA10BF2B2}"/>
            </a:ext>
          </a:extLst>
        </xdr:cNvPr>
        <xdr:cNvSpPr/>
      </xdr:nvSpPr>
      <xdr:spPr>
        <a:xfrm>
          <a:off x="12029440" y="625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32F8E803-C48E-46E8-B975-0A71C75A2122}"/>
            </a:ext>
          </a:extLst>
        </xdr:cNvPr>
        <xdr:cNvSpPr/>
      </xdr:nvSpPr>
      <xdr:spPr>
        <a:xfrm>
          <a:off x="1123188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247DD91-F54B-44BE-B21B-EFF68D342CD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6CA1F09-4448-4E88-AA51-CF6231E7C9C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F0804BC-A178-4CEF-9357-4783BE2F337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091E847-0002-451D-AC9A-A7793716EA9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6AAE349-5FB5-44AF-95E6-A9EED1FDBF4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2540</xdr:rowOff>
    </xdr:from>
    <xdr:to>
      <xdr:col>85</xdr:col>
      <xdr:colOff>177800</xdr:colOff>
      <xdr:row>41</xdr:row>
      <xdr:rowOff>104140</xdr:rowOff>
    </xdr:to>
    <xdr:sp macro="" textlink="">
      <xdr:nvSpPr>
        <xdr:cNvPr id="431" name="楕円 430">
          <a:extLst>
            <a:ext uri="{FF2B5EF4-FFF2-40B4-BE49-F238E27FC236}">
              <a16:creationId xmlns:a16="http://schemas.microsoft.com/office/drawing/2014/main" id="{FE96483F-8178-4457-84BE-54F2E94A09A3}"/>
            </a:ext>
          </a:extLst>
        </xdr:cNvPr>
        <xdr:cNvSpPr/>
      </xdr:nvSpPr>
      <xdr:spPr>
        <a:xfrm>
          <a:off x="14325600" y="68757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152417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28AC9617-83CE-4E9C-B63B-3230FACBAFBF}"/>
            </a:ext>
          </a:extLst>
        </xdr:cNvPr>
        <xdr:cNvSpPr txBox="1"/>
      </xdr:nvSpPr>
      <xdr:spPr>
        <a:xfrm>
          <a:off x="14414500"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141605</xdr:rowOff>
    </xdr:from>
    <xdr:to>
      <xdr:col>81</xdr:col>
      <xdr:colOff>101600</xdr:colOff>
      <xdr:row>41</xdr:row>
      <xdr:rowOff>71755</xdr:rowOff>
    </xdr:to>
    <xdr:sp macro="" textlink="">
      <xdr:nvSpPr>
        <xdr:cNvPr id="433" name="楕円 432">
          <a:extLst>
            <a:ext uri="{FF2B5EF4-FFF2-40B4-BE49-F238E27FC236}">
              <a16:creationId xmlns:a16="http://schemas.microsoft.com/office/drawing/2014/main" id="{683A2A55-7658-4372-851E-05C169FAC299}"/>
            </a:ext>
          </a:extLst>
        </xdr:cNvPr>
        <xdr:cNvSpPr/>
      </xdr:nvSpPr>
      <xdr:spPr>
        <a:xfrm>
          <a:off x="13578840" y="6847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20955</xdr:rowOff>
    </xdr:from>
    <xdr:to>
      <xdr:col>85</xdr:col>
      <xdr:colOff>127000</xdr:colOff>
      <xdr:row>41</xdr:row>
      <xdr:rowOff>53340</xdr:rowOff>
    </xdr:to>
    <xdr:cxnSp macro="">
      <xdr:nvCxnSpPr>
        <xdr:cNvPr id="434" name="直線コネクタ 433">
          <a:extLst>
            <a:ext uri="{FF2B5EF4-FFF2-40B4-BE49-F238E27FC236}">
              <a16:creationId xmlns:a16="http://schemas.microsoft.com/office/drawing/2014/main" id="{D36A64F7-9F3B-4F07-86AC-E6AFB959646A}"/>
            </a:ext>
          </a:extLst>
        </xdr:cNvPr>
        <xdr:cNvCxnSpPr/>
      </xdr:nvCxnSpPr>
      <xdr:spPr>
        <a:xfrm>
          <a:off x="13629640" y="6894195"/>
          <a:ext cx="7467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109220</xdr:rowOff>
    </xdr:from>
    <xdr:to>
      <xdr:col>76</xdr:col>
      <xdr:colOff>165100</xdr:colOff>
      <xdr:row>41</xdr:row>
      <xdr:rowOff>39370</xdr:rowOff>
    </xdr:to>
    <xdr:sp macro="" textlink="">
      <xdr:nvSpPr>
        <xdr:cNvPr id="435" name="楕円 434">
          <a:extLst>
            <a:ext uri="{FF2B5EF4-FFF2-40B4-BE49-F238E27FC236}">
              <a16:creationId xmlns:a16="http://schemas.microsoft.com/office/drawing/2014/main" id="{22417D3D-0F20-4241-96B8-0A7991306DDD}"/>
            </a:ext>
          </a:extLst>
        </xdr:cNvPr>
        <xdr:cNvSpPr/>
      </xdr:nvSpPr>
      <xdr:spPr>
        <a:xfrm>
          <a:off x="12804140" y="681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160020</xdr:rowOff>
    </xdr:from>
    <xdr:to>
      <xdr:col>81</xdr:col>
      <xdr:colOff>50800</xdr:colOff>
      <xdr:row>41</xdr:row>
      <xdr:rowOff>20955</xdr:rowOff>
    </xdr:to>
    <xdr:cxnSp macro="">
      <xdr:nvCxnSpPr>
        <xdr:cNvPr id="436" name="直線コネクタ 435">
          <a:extLst>
            <a:ext uri="{FF2B5EF4-FFF2-40B4-BE49-F238E27FC236}">
              <a16:creationId xmlns:a16="http://schemas.microsoft.com/office/drawing/2014/main" id="{3E2255D5-CD64-465F-9066-C82944A29613}"/>
            </a:ext>
          </a:extLst>
        </xdr:cNvPr>
        <xdr:cNvCxnSpPr/>
      </xdr:nvCxnSpPr>
      <xdr:spPr>
        <a:xfrm>
          <a:off x="12854940" y="6865620"/>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73025</xdr:rowOff>
    </xdr:from>
    <xdr:to>
      <xdr:col>72</xdr:col>
      <xdr:colOff>38100</xdr:colOff>
      <xdr:row>41</xdr:row>
      <xdr:rowOff>3175</xdr:rowOff>
    </xdr:to>
    <xdr:sp macro="" textlink="">
      <xdr:nvSpPr>
        <xdr:cNvPr id="437" name="楕円 436">
          <a:extLst>
            <a:ext uri="{FF2B5EF4-FFF2-40B4-BE49-F238E27FC236}">
              <a16:creationId xmlns:a16="http://schemas.microsoft.com/office/drawing/2014/main" id="{0507FD29-CCBC-4B12-9392-834B4242FB9F}"/>
            </a:ext>
          </a:extLst>
        </xdr:cNvPr>
        <xdr:cNvSpPr/>
      </xdr:nvSpPr>
      <xdr:spPr>
        <a:xfrm>
          <a:off x="12029440" y="67786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123825</xdr:rowOff>
    </xdr:from>
    <xdr:to>
      <xdr:col>76</xdr:col>
      <xdr:colOff>114300</xdr:colOff>
      <xdr:row>40</xdr:row>
      <xdr:rowOff>160020</xdr:rowOff>
    </xdr:to>
    <xdr:cxnSp macro="">
      <xdr:nvCxnSpPr>
        <xdr:cNvPr id="438" name="直線コネクタ 437">
          <a:extLst>
            <a:ext uri="{FF2B5EF4-FFF2-40B4-BE49-F238E27FC236}">
              <a16:creationId xmlns:a16="http://schemas.microsoft.com/office/drawing/2014/main" id="{3889BB1B-E9A0-4BE0-82CA-B3224A4FC01F}"/>
            </a:ext>
          </a:extLst>
        </xdr:cNvPr>
        <xdr:cNvCxnSpPr/>
      </xdr:nvCxnSpPr>
      <xdr:spPr>
        <a:xfrm>
          <a:off x="12072620" y="682942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33020</xdr:rowOff>
    </xdr:from>
    <xdr:to>
      <xdr:col>67</xdr:col>
      <xdr:colOff>101600</xdr:colOff>
      <xdr:row>40</xdr:row>
      <xdr:rowOff>134620</xdr:rowOff>
    </xdr:to>
    <xdr:sp macro="" textlink="">
      <xdr:nvSpPr>
        <xdr:cNvPr id="439" name="楕円 438">
          <a:extLst>
            <a:ext uri="{FF2B5EF4-FFF2-40B4-BE49-F238E27FC236}">
              <a16:creationId xmlns:a16="http://schemas.microsoft.com/office/drawing/2014/main" id="{A67A245F-EC14-4FB6-8157-A8E6B17B1D7E}"/>
            </a:ext>
          </a:extLst>
        </xdr:cNvPr>
        <xdr:cNvSpPr/>
      </xdr:nvSpPr>
      <xdr:spPr>
        <a:xfrm>
          <a:off x="1123188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83820</xdr:rowOff>
    </xdr:from>
    <xdr:to>
      <xdr:col>71</xdr:col>
      <xdr:colOff>177800</xdr:colOff>
      <xdr:row>40</xdr:row>
      <xdr:rowOff>123825</xdr:rowOff>
    </xdr:to>
    <xdr:cxnSp macro="">
      <xdr:nvCxnSpPr>
        <xdr:cNvPr id="440" name="直線コネクタ 439">
          <a:extLst>
            <a:ext uri="{FF2B5EF4-FFF2-40B4-BE49-F238E27FC236}">
              <a16:creationId xmlns:a16="http://schemas.microsoft.com/office/drawing/2014/main" id="{EB3DEE28-8D97-497F-8773-BABB510C65DA}"/>
            </a:ext>
          </a:extLst>
        </xdr:cNvPr>
        <xdr:cNvCxnSpPr/>
      </xdr:nvCxnSpPr>
      <xdr:spPr>
        <a:xfrm>
          <a:off x="11282680" y="678942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C6EEC39-1A71-4EA8-B0E8-4D303FF8356C}"/>
            </a:ext>
          </a:extLst>
        </xdr:cNvPr>
        <xdr:cNvSpPr txBox="1"/>
      </xdr:nvSpPr>
      <xdr:spPr>
        <a:xfrm>
          <a:off x="134372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42562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49D0D0F1-FA88-4790-BDA2-BD8C9C769EE5}"/>
            </a:ext>
          </a:extLst>
        </xdr:cNvPr>
        <xdr:cNvSpPr txBox="1"/>
      </xdr:nvSpPr>
      <xdr:spPr>
        <a:xfrm>
          <a:off x="126752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E1BDC84F-E399-4D1D-95FB-1CA5FF42F319}"/>
            </a:ext>
          </a:extLst>
        </xdr:cNvPr>
        <xdr:cNvSpPr txBox="1"/>
      </xdr:nvSpPr>
      <xdr:spPr>
        <a:xfrm>
          <a:off x="119005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953F0D8C-461A-4CB7-A948-76EB3A6EDFC9}"/>
            </a:ext>
          </a:extLst>
        </xdr:cNvPr>
        <xdr:cNvSpPr txBox="1"/>
      </xdr:nvSpPr>
      <xdr:spPr>
        <a:xfrm>
          <a:off x="1110298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62882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2A1D4FA-DFB4-4DCE-9BC2-9BD82ACEB8B7}"/>
            </a:ext>
          </a:extLst>
        </xdr:cNvPr>
        <xdr:cNvSpPr txBox="1"/>
      </xdr:nvSpPr>
      <xdr:spPr>
        <a:xfrm>
          <a:off x="13437244" y="69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30497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921C65FC-73F6-4E6B-ABD6-DD944292859F}"/>
            </a:ext>
          </a:extLst>
        </xdr:cNvPr>
        <xdr:cNvSpPr txBox="1"/>
      </xdr:nvSpPr>
      <xdr:spPr>
        <a:xfrm>
          <a:off x="12675244" y="690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165752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6A03F764-8306-4E9D-A8D7-76DCA32CA865}"/>
            </a:ext>
          </a:extLst>
        </xdr:cNvPr>
        <xdr:cNvSpPr txBox="1"/>
      </xdr:nvSpPr>
      <xdr:spPr>
        <a:xfrm>
          <a:off x="11900544" y="687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125747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5243FDD6-1A4A-480C-B532-3BA027A0A923}"/>
            </a:ext>
          </a:extLst>
        </xdr:cNvPr>
        <xdr:cNvSpPr txBox="1"/>
      </xdr:nvSpPr>
      <xdr:spPr>
        <a:xfrm>
          <a:off x="1110298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9C8D8401-0C81-4177-9EFB-2C0F1B6E308F}"/>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473B24B6-B5B4-4A0F-A956-8E0DE872AEF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C3ED3CDC-5AEB-4418-A291-6A6C8C67699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1C529348-6E4B-4ECD-802E-CBFEDF6BA52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15BE5619-0D5F-498B-8D4A-C7666FDA3B0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1A30019C-38B9-4CBD-B205-FB827329956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DBB9397A-4935-47F1-BC01-DD235DC36B49}"/>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9E5DA496-DD0C-442C-AD90-D2C8E907E9A7}"/>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254663E3-2780-4103-92B0-5EBA6E12A29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61329B75-8C72-406A-B790-72693B7B522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EFDDCD9E-4C42-4EA1-A78E-2E645373D05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67E103D2-AAF0-4D3F-B5B8-0C163732DDEE}"/>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67078AC8-4E5F-43D9-B9AE-36BD9CF7A7C7}"/>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3AB244DF-6578-4E29-B269-4E643108DFBC}"/>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DF5C9C6D-FAB1-44E2-8011-1FA4411441DA}"/>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368FC4E8-A596-425A-8EA5-DB2438171182}"/>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D726BD86-ECC5-4BF4-94F4-A4B3C963135E}"/>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710B9A10-56F4-4B1B-8AD1-F72834641D1F}"/>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A6D22457-351D-4478-96AC-23442A321FE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6669A62E-EFE8-4E8E-8D09-FC9F37DAD09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C339E35C-8952-4139-915D-4AE096720B5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5AA43996-E284-4375-931F-0AC4E3B93BD0}"/>
            </a:ext>
          </a:extLst>
        </xdr:cNvPr>
        <xdr:cNvCxnSpPr/>
      </xdr:nvCxnSpPr>
      <xdr:spPr>
        <a:xfrm flipV="1">
          <a:off x="19509104" y="5810250"/>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485260C4-1CE0-49B4-AFFA-0F00ED594107}"/>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9F35891A-4799-4F02-8790-2B526AD7011F}"/>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7EDDB854-242C-44A0-AEB8-26AAAD14C38F}"/>
            </a:ext>
          </a:extLst>
        </xdr:cNvPr>
        <xdr:cNvSpPr txBox="1"/>
      </xdr:nvSpPr>
      <xdr:spPr>
        <a:xfrm>
          <a:off x="19547840" y="558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6339E01C-02E8-4E67-9738-F086CBF9F053}"/>
            </a:ext>
          </a:extLst>
        </xdr:cNvPr>
        <xdr:cNvCxnSpPr/>
      </xdr:nvCxnSpPr>
      <xdr:spPr>
        <a:xfrm>
          <a:off x="19443700" y="581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B817CB9E-6666-44CD-B186-F5454B4A5F23}"/>
            </a:ext>
          </a:extLst>
        </xdr:cNvPr>
        <xdr:cNvSpPr txBox="1"/>
      </xdr:nvSpPr>
      <xdr:spPr>
        <a:xfrm>
          <a:off x="19547840" y="6207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6BF2F3CC-D4E6-4601-9A97-659DD05B4452}"/>
            </a:ext>
          </a:extLst>
        </xdr:cNvPr>
        <xdr:cNvSpPr/>
      </xdr:nvSpPr>
      <xdr:spPr>
        <a:xfrm>
          <a:off x="19458940" y="6356096"/>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072AF7B3-35E8-4EEA-830F-331432E40E90}"/>
            </a:ext>
          </a:extLst>
        </xdr:cNvPr>
        <xdr:cNvSpPr/>
      </xdr:nvSpPr>
      <xdr:spPr>
        <a:xfrm>
          <a:off x="18735040" y="636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B2E4868D-CC69-4500-801A-3B877C6B2091}"/>
            </a:ext>
          </a:extLst>
        </xdr:cNvPr>
        <xdr:cNvSpPr/>
      </xdr:nvSpPr>
      <xdr:spPr>
        <a:xfrm>
          <a:off x="17937480" y="63698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1E0BF59A-0B02-4FE1-A5EB-0CE3F6A6075F}"/>
            </a:ext>
          </a:extLst>
        </xdr:cNvPr>
        <xdr:cNvSpPr/>
      </xdr:nvSpPr>
      <xdr:spPr>
        <a:xfrm>
          <a:off x="17162780" y="6360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EB844509-F115-4AA1-AB3B-81A9EF7B05CD}"/>
            </a:ext>
          </a:extLst>
        </xdr:cNvPr>
        <xdr:cNvSpPr/>
      </xdr:nvSpPr>
      <xdr:spPr>
        <a:xfrm>
          <a:off x="16388080" y="639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E16D43D6-A1C8-4EA7-A042-E81273D9767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515158AF-C92E-4039-A872-4FE500EF22F8}"/>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0CDEA8A-9066-4655-BA76-0D1F24A60CF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41A3B5C-86C3-4DF4-976D-5AA32D74A04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1149A9C-B359-4782-8F61-CBEAD562452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86" name="楕円 485">
          <a:extLst>
            <a:ext uri="{FF2B5EF4-FFF2-40B4-BE49-F238E27FC236}">
              <a16:creationId xmlns:a16="http://schemas.microsoft.com/office/drawing/2014/main" id="{C919E2F3-8475-4719-B1EE-A89628A23DB3}"/>
            </a:ext>
          </a:extLst>
        </xdr:cNvPr>
        <xdr:cNvSpPr/>
      </xdr:nvSpPr>
      <xdr:spPr>
        <a:xfrm>
          <a:off x="19458940" y="662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60977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8DE2285-ABC4-4646-AA1E-4B996D37210C}"/>
            </a:ext>
          </a:extLst>
        </xdr:cNvPr>
        <xdr:cNvSpPr txBox="1"/>
      </xdr:nvSpPr>
      <xdr:spPr>
        <a:xfrm>
          <a:off x="19547840"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89408</xdr:rowOff>
    </xdr:from>
    <xdr:to>
      <xdr:col>112</xdr:col>
      <xdr:colOff>38100</xdr:colOff>
      <xdr:row>40</xdr:row>
      <xdr:rowOff>19558</xdr:rowOff>
    </xdr:to>
    <xdr:sp macro="" textlink="">
      <xdr:nvSpPr>
        <xdr:cNvPr id="488" name="楕円 487">
          <a:extLst>
            <a:ext uri="{FF2B5EF4-FFF2-40B4-BE49-F238E27FC236}">
              <a16:creationId xmlns:a16="http://schemas.microsoft.com/office/drawing/2014/main" id="{E520DC07-1A5F-4267-AB56-1E3B095A9CD6}"/>
            </a:ext>
          </a:extLst>
        </xdr:cNvPr>
        <xdr:cNvSpPr/>
      </xdr:nvSpPr>
      <xdr:spPr>
        <a:xfrm>
          <a:off x="18735040" y="66273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133350</xdr:rowOff>
    </xdr:from>
    <xdr:to>
      <xdr:col>116</xdr:col>
      <xdr:colOff>63500</xdr:colOff>
      <xdr:row>39</xdr:row>
      <xdr:rowOff>140208</xdr:rowOff>
    </xdr:to>
    <xdr:cxnSp macro="">
      <xdr:nvCxnSpPr>
        <xdr:cNvPr id="489" name="直線コネクタ 488">
          <a:extLst>
            <a:ext uri="{FF2B5EF4-FFF2-40B4-BE49-F238E27FC236}">
              <a16:creationId xmlns:a16="http://schemas.microsoft.com/office/drawing/2014/main" id="{4CC753B2-0E7A-4888-8E92-327F1C5FF809}"/>
            </a:ext>
          </a:extLst>
        </xdr:cNvPr>
        <xdr:cNvCxnSpPr/>
      </xdr:nvCxnSpPr>
      <xdr:spPr>
        <a:xfrm flipV="1">
          <a:off x="18778220" y="6671310"/>
          <a:ext cx="7315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91694</xdr:rowOff>
    </xdr:from>
    <xdr:to>
      <xdr:col>107</xdr:col>
      <xdr:colOff>101600</xdr:colOff>
      <xdr:row>40</xdr:row>
      <xdr:rowOff>21844</xdr:rowOff>
    </xdr:to>
    <xdr:sp macro="" textlink="">
      <xdr:nvSpPr>
        <xdr:cNvPr id="490" name="楕円 489">
          <a:extLst>
            <a:ext uri="{FF2B5EF4-FFF2-40B4-BE49-F238E27FC236}">
              <a16:creationId xmlns:a16="http://schemas.microsoft.com/office/drawing/2014/main" id="{3E8AD376-E663-4EB2-B2BE-1AEE1AC486EC}"/>
            </a:ext>
          </a:extLst>
        </xdr:cNvPr>
        <xdr:cNvSpPr/>
      </xdr:nvSpPr>
      <xdr:spPr>
        <a:xfrm>
          <a:off x="17937480" y="66296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140208</xdr:rowOff>
    </xdr:from>
    <xdr:to>
      <xdr:col>111</xdr:col>
      <xdr:colOff>177800</xdr:colOff>
      <xdr:row>39</xdr:row>
      <xdr:rowOff>142494</xdr:rowOff>
    </xdr:to>
    <xdr:cxnSp macro="">
      <xdr:nvCxnSpPr>
        <xdr:cNvPr id="491" name="直線コネクタ 490">
          <a:extLst>
            <a:ext uri="{FF2B5EF4-FFF2-40B4-BE49-F238E27FC236}">
              <a16:creationId xmlns:a16="http://schemas.microsoft.com/office/drawing/2014/main" id="{EC62DACE-3A08-4322-9870-E95CAD792BA5}"/>
            </a:ext>
          </a:extLst>
        </xdr:cNvPr>
        <xdr:cNvCxnSpPr/>
      </xdr:nvCxnSpPr>
      <xdr:spPr>
        <a:xfrm flipV="1">
          <a:off x="17988280" y="6678168"/>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96266</xdr:rowOff>
    </xdr:from>
    <xdr:to>
      <xdr:col>102</xdr:col>
      <xdr:colOff>165100</xdr:colOff>
      <xdr:row>40</xdr:row>
      <xdr:rowOff>26416</xdr:rowOff>
    </xdr:to>
    <xdr:sp macro="" textlink="">
      <xdr:nvSpPr>
        <xdr:cNvPr id="492" name="楕円 491">
          <a:extLst>
            <a:ext uri="{FF2B5EF4-FFF2-40B4-BE49-F238E27FC236}">
              <a16:creationId xmlns:a16="http://schemas.microsoft.com/office/drawing/2014/main" id="{3C2483C1-E983-4210-9064-BFFCD9494A6D}"/>
            </a:ext>
          </a:extLst>
        </xdr:cNvPr>
        <xdr:cNvSpPr/>
      </xdr:nvSpPr>
      <xdr:spPr>
        <a:xfrm>
          <a:off x="17162780" y="6634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142494</xdr:rowOff>
    </xdr:from>
    <xdr:to>
      <xdr:col>107</xdr:col>
      <xdr:colOff>50800</xdr:colOff>
      <xdr:row>39</xdr:row>
      <xdr:rowOff>147066</xdr:rowOff>
    </xdr:to>
    <xdr:cxnSp macro="">
      <xdr:nvCxnSpPr>
        <xdr:cNvPr id="493" name="直線コネクタ 492">
          <a:extLst>
            <a:ext uri="{FF2B5EF4-FFF2-40B4-BE49-F238E27FC236}">
              <a16:creationId xmlns:a16="http://schemas.microsoft.com/office/drawing/2014/main" id="{40000043-CCC1-438F-BE21-4B8E5217546E}"/>
            </a:ext>
          </a:extLst>
        </xdr:cNvPr>
        <xdr:cNvCxnSpPr/>
      </xdr:nvCxnSpPr>
      <xdr:spPr>
        <a:xfrm flipV="1">
          <a:off x="17213580" y="6680454"/>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103124</xdr:rowOff>
    </xdr:from>
    <xdr:to>
      <xdr:col>98</xdr:col>
      <xdr:colOff>38100</xdr:colOff>
      <xdr:row>40</xdr:row>
      <xdr:rowOff>33274</xdr:rowOff>
    </xdr:to>
    <xdr:sp macro="" textlink="">
      <xdr:nvSpPr>
        <xdr:cNvPr id="494" name="楕円 493">
          <a:extLst>
            <a:ext uri="{FF2B5EF4-FFF2-40B4-BE49-F238E27FC236}">
              <a16:creationId xmlns:a16="http://schemas.microsoft.com/office/drawing/2014/main" id="{0F39212D-BED1-4969-B7D6-BC5754FB5D73}"/>
            </a:ext>
          </a:extLst>
        </xdr:cNvPr>
        <xdr:cNvSpPr/>
      </xdr:nvSpPr>
      <xdr:spPr>
        <a:xfrm>
          <a:off x="16388080" y="66410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147066</xdr:rowOff>
    </xdr:from>
    <xdr:to>
      <xdr:col>102</xdr:col>
      <xdr:colOff>114300</xdr:colOff>
      <xdr:row>39</xdr:row>
      <xdr:rowOff>153924</xdr:rowOff>
    </xdr:to>
    <xdr:cxnSp macro="">
      <xdr:nvCxnSpPr>
        <xdr:cNvPr id="495" name="直線コネクタ 494">
          <a:extLst>
            <a:ext uri="{FF2B5EF4-FFF2-40B4-BE49-F238E27FC236}">
              <a16:creationId xmlns:a16="http://schemas.microsoft.com/office/drawing/2014/main" id="{871CAD5A-2A92-4917-9874-36C16EAD8426}"/>
            </a:ext>
          </a:extLst>
        </xdr:cNvPr>
        <xdr:cNvCxnSpPr/>
      </xdr:nvCxnSpPr>
      <xdr:spPr>
        <a:xfrm flipV="1">
          <a:off x="16431260" y="6685026"/>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109237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3BF4506B-1330-414F-B20E-13E56D485AEA}"/>
            </a:ext>
          </a:extLst>
        </xdr:cNvPr>
        <xdr:cNvSpPr txBox="1"/>
      </xdr:nvSpPr>
      <xdr:spPr>
        <a:xfrm>
          <a:off x="18561127" y="614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113809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8016E31-6815-4C71-88FF-D566912A571A}"/>
            </a:ext>
          </a:extLst>
        </xdr:cNvPr>
        <xdr:cNvSpPr txBox="1"/>
      </xdr:nvSpPr>
      <xdr:spPr>
        <a:xfrm>
          <a:off x="17776267" y="614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104665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3C5CEDB0-0ADC-4175-BB26-20F3CA3D1136}"/>
            </a:ext>
          </a:extLst>
        </xdr:cNvPr>
        <xdr:cNvSpPr txBox="1"/>
      </xdr:nvSpPr>
      <xdr:spPr>
        <a:xfrm>
          <a:off x="17001567" y="6139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145813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C9C2B219-E04F-4F8B-948D-BD95689B6420}"/>
            </a:ext>
          </a:extLst>
        </xdr:cNvPr>
        <xdr:cNvSpPr txBox="1"/>
      </xdr:nvSpPr>
      <xdr:spPr>
        <a:xfrm>
          <a:off x="16226867" y="61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10685</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F4EA7CBF-E663-4E24-B677-E2A9A1E2C1E5}"/>
            </a:ext>
          </a:extLst>
        </xdr:cNvPr>
        <xdr:cNvSpPr txBox="1"/>
      </xdr:nvSpPr>
      <xdr:spPr>
        <a:xfrm>
          <a:off x="18561127" y="671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12971</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588A5C2-3998-4A47-91A6-0B90D3BFF0F5}"/>
            </a:ext>
          </a:extLst>
        </xdr:cNvPr>
        <xdr:cNvSpPr txBox="1"/>
      </xdr:nvSpPr>
      <xdr:spPr>
        <a:xfrm>
          <a:off x="17776267" y="671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17543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C0910119-B2BC-4E73-BED3-C6EE346FFC7D}"/>
            </a:ext>
          </a:extLst>
        </xdr:cNvPr>
        <xdr:cNvSpPr txBox="1"/>
      </xdr:nvSpPr>
      <xdr:spPr>
        <a:xfrm>
          <a:off x="17001567" y="67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24401</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5767B650-684F-477E-B8FF-1A5AAF440E96}"/>
            </a:ext>
          </a:extLst>
        </xdr:cNvPr>
        <xdr:cNvSpPr txBox="1"/>
      </xdr:nvSpPr>
      <xdr:spPr>
        <a:xfrm>
          <a:off x="16226867" y="673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A4AEF5CF-804D-4F9A-9AC8-B006869DED0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8BC14F2F-A54D-4F97-9AD3-83437EB3EA2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B3657263-3FE7-46A4-8AEB-0389F5DEE7F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932645C5-6A33-4DD6-B50A-1ECD035977D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30B2E130-8828-4D14-86E7-0F4662EE41A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BEAFA2EB-851A-47DE-985C-AAB2FD6D294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3D6E217A-3099-4B0A-B49C-3B4BB733924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FED168AD-C3B3-4491-85C5-16E4F0329D9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B9D55D22-9646-4CC1-8574-880998AFA71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C1028FA7-FDEE-4D13-B325-07191A45F6A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EC5E8378-78C3-406A-82EB-1937D98F4FA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5E466691-CB95-4803-A403-25DAC27B16E1}"/>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143CB803-BB09-4571-8B16-1A3C593EE076}"/>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BF581D26-114D-4B7F-AC29-E04152F15CA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641A35B6-B17B-464E-B917-81E61AED699A}"/>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3883E2D9-EDA0-4CD3-85F5-C41F62A54C6F}"/>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72A1E6AD-D4BE-4C68-BA62-BFE9F9936503}"/>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A629A1D1-BEFE-4C98-8F60-A838FD9D78E3}"/>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5DC72384-4DBB-4E90-84BC-81E83411E0E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A189897B-A6C9-441E-A573-5D5DC1E1BC2A}"/>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C98C7E9C-DF9C-4A3D-A025-80C1C4E266F5}"/>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46568FCB-28BD-45E1-BF31-FD6E923DE0E7}"/>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A8D51A53-9CCF-414E-8D88-1E6675B870F0}"/>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D1A1ECE-8DCB-45B5-BC4A-6CC2D73CFFB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9B4CD99B-AD76-41C6-86F0-D2434407841E}"/>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C6A36D46-C7BB-4126-8C20-790D7C65DFC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90F5499E-09B5-4866-8B58-A629A1B02740}"/>
            </a:ext>
          </a:extLst>
        </xdr:cNvPr>
        <xdr:cNvCxnSpPr/>
      </xdr:nvCxnSpPr>
      <xdr:spPr>
        <a:xfrm flipV="1">
          <a:off x="14375764" y="9476014"/>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03AEC144-2B05-47F2-8BBA-EE166D26DDFC}"/>
            </a:ext>
          </a:extLst>
        </xdr:cNvPr>
        <xdr:cNvSpPr txBox="1"/>
      </xdr:nvSpPr>
      <xdr:spPr>
        <a:xfrm>
          <a:off x="14414500" y="1090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EB3207B8-AE4E-4044-B0A2-590F566C32CC}"/>
            </a:ext>
          </a:extLst>
        </xdr:cNvPr>
        <xdr:cNvCxnSpPr/>
      </xdr:nvCxnSpPr>
      <xdr:spPr>
        <a:xfrm>
          <a:off x="14287500" y="1089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187D4E51-B152-4322-85AF-7011952348C4}"/>
            </a:ext>
          </a:extLst>
        </xdr:cNvPr>
        <xdr:cNvSpPr txBox="1"/>
      </xdr:nvSpPr>
      <xdr:spPr>
        <a:xfrm>
          <a:off x="14414500" y="9255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520DA72C-1C03-41A3-A437-963885A27FF5}"/>
            </a:ext>
          </a:extLst>
        </xdr:cNvPr>
        <xdr:cNvCxnSpPr/>
      </xdr:nvCxnSpPr>
      <xdr:spPr>
        <a:xfrm>
          <a:off x="14287500" y="94760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A76EFEA6-3AEF-45D8-AB63-4B326257C9CE}"/>
            </a:ext>
          </a:extLst>
        </xdr:cNvPr>
        <xdr:cNvSpPr txBox="1"/>
      </xdr:nvSpPr>
      <xdr:spPr>
        <a:xfrm>
          <a:off x="14414500" y="10022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BB5F1414-A35A-455E-B0D2-F26AC221D832}"/>
            </a:ext>
          </a:extLst>
        </xdr:cNvPr>
        <xdr:cNvSpPr/>
      </xdr:nvSpPr>
      <xdr:spPr>
        <a:xfrm>
          <a:off x="14325600" y="101676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6A613EBD-3C33-47A5-982F-ACD54031BF80}"/>
            </a:ext>
          </a:extLst>
        </xdr:cNvPr>
        <xdr:cNvSpPr/>
      </xdr:nvSpPr>
      <xdr:spPr>
        <a:xfrm>
          <a:off x="135788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E877E9C6-05D1-4334-97D0-30CE855A9E64}"/>
            </a:ext>
          </a:extLst>
        </xdr:cNvPr>
        <xdr:cNvSpPr/>
      </xdr:nvSpPr>
      <xdr:spPr>
        <a:xfrm>
          <a:off x="1280414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4E1198F4-E2D1-4AC8-8FFD-70B71843A572}"/>
            </a:ext>
          </a:extLst>
        </xdr:cNvPr>
        <xdr:cNvSpPr/>
      </xdr:nvSpPr>
      <xdr:spPr>
        <a:xfrm>
          <a:off x="12029440" y="100375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E8D9334F-258C-4F31-8EA4-BCB810C6C841}"/>
            </a:ext>
          </a:extLst>
        </xdr:cNvPr>
        <xdr:cNvSpPr/>
      </xdr:nvSpPr>
      <xdr:spPr>
        <a:xfrm>
          <a:off x="11231880" y="9926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A3E444C-6F9F-43B8-9D56-1971AB9B002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ED79C2B-6A86-4428-B968-52D62CA4002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71EC88C-CAE3-4C07-88A4-37714A4D092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23045F6-28AB-4BE4-A467-F3CB951D5FF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176533F-D5F9-4293-A348-6ED48C5AB98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4717</xdr:rowOff>
    </xdr:from>
    <xdr:to>
      <xdr:col>85</xdr:col>
      <xdr:colOff>177800</xdr:colOff>
      <xdr:row>64</xdr:row>
      <xdr:rowOff>106317</xdr:rowOff>
    </xdr:to>
    <xdr:sp macro="" textlink="">
      <xdr:nvSpPr>
        <xdr:cNvPr id="546" name="楕円 545">
          <a:extLst>
            <a:ext uri="{FF2B5EF4-FFF2-40B4-BE49-F238E27FC236}">
              <a16:creationId xmlns:a16="http://schemas.microsoft.com/office/drawing/2014/main" id="{F387749E-AB43-4F6C-81DF-0AD9ED7D0ACD}"/>
            </a:ext>
          </a:extLst>
        </xdr:cNvPr>
        <xdr:cNvSpPr/>
      </xdr:nvSpPr>
      <xdr:spPr>
        <a:xfrm>
          <a:off x="14325600" y="1073367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91094</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D321F0E0-93A1-4609-B31A-9671E99A0949}"/>
            </a:ext>
          </a:extLst>
        </xdr:cNvPr>
        <xdr:cNvSpPr txBox="1"/>
      </xdr:nvSpPr>
      <xdr:spPr>
        <a:xfrm>
          <a:off x="14414500" y="10652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143510</xdr:rowOff>
    </xdr:from>
    <xdr:to>
      <xdr:col>81</xdr:col>
      <xdr:colOff>101600</xdr:colOff>
      <xdr:row>64</xdr:row>
      <xdr:rowOff>73660</xdr:rowOff>
    </xdr:to>
    <xdr:sp macro="" textlink="">
      <xdr:nvSpPr>
        <xdr:cNvPr id="548" name="楕円 547">
          <a:extLst>
            <a:ext uri="{FF2B5EF4-FFF2-40B4-BE49-F238E27FC236}">
              <a16:creationId xmlns:a16="http://schemas.microsoft.com/office/drawing/2014/main" id="{BA6002FB-4F29-459C-9737-DA0AAE07DD45}"/>
            </a:ext>
          </a:extLst>
        </xdr:cNvPr>
        <xdr:cNvSpPr/>
      </xdr:nvSpPr>
      <xdr:spPr>
        <a:xfrm>
          <a:off x="13578840" y="10704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22860</xdr:rowOff>
    </xdr:from>
    <xdr:to>
      <xdr:col>85</xdr:col>
      <xdr:colOff>127000</xdr:colOff>
      <xdr:row>64</xdr:row>
      <xdr:rowOff>55517</xdr:rowOff>
    </xdr:to>
    <xdr:cxnSp macro="">
      <xdr:nvCxnSpPr>
        <xdr:cNvPr id="549" name="直線コネクタ 548">
          <a:extLst>
            <a:ext uri="{FF2B5EF4-FFF2-40B4-BE49-F238E27FC236}">
              <a16:creationId xmlns:a16="http://schemas.microsoft.com/office/drawing/2014/main" id="{590FA605-366C-4DFD-B171-75730BDFA8D8}"/>
            </a:ext>
          </a:extLst>
        </xdr:cNvPr>
        <xdr:cNvCxnSpPr/>
      </xdr:nvCxnSpPr>
      <xdr:spPr>
        <a:xfrm>
          <a:off x="13629640" y="10751820"/>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81462</xdr:rowOff>
    </xdr:from>
    <xdr:to>
      <xdr:col>76</xdr:col>
      <xdr:colOff>165100</xdr:colOff>
      <xdr:row>64</xdr:row>
      <xdr:rowOff>11612</xdr:rowOff>
    </xdr:to>
    <xdr:sp macro="" textlink="">
      <xdr:nvSpPr>
        <xdr:cNvPr id="550" name="楕円 549">
          <a:extLst>
            <a:ext uri="{FF2B5EF4-FFF2-40B4-BE49-F238E27FC236}">
              <a16:creationId xmlns:a16="http://schemas.microsoft.com/office/drawing/2014/main" id="{FBC2D75C-E637-4A1B-B167-D51BCCA3A343}"/>
            </a:ext>
          </a:extLst>
        </xdr:cNvPr>
        <xdr:cNvSpPr/>
      </xdr:nvSpPr>
      <xdr:spPr>
        <a:xfrm>
          <a:off x="12804140" y="106427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132262</xdr:rowOff>
    </xdr:from>
    <xdr:to>
      <xdr:col>81</xdr:col>
      <xdr:colOff>50800</xdr:colOff>
      <xdr:row>64</xdr:row>
      <xdr:rowOff>22860</xdr:rowOff>
    </xdr:to>
    <xdr:cxnSp macro="">
      <xdr:nvCxnSpPr>
        <xdr:cNvPr id="551" name="直線コネクタ 550">
          <a:extLst>
            <a:ext uri="{FF2B5EF4-FFF2-40B4-BE49-F238E27FC236}">
              <a16:creationId xmlns:a16="http://schemas.microsoft.com/office/drawing/2014/main" id="{E24C0432-C5B2-4BB3-A0A9-8D249D4780DE}"/>
            </a:ext>
          </a:extLst>
        </xdr:cNvPr>
        <xdr:cNvCxnSpPr/>
      </xdr:nvCxnSpPr>
      <xdr:spPr>
        <a:xfrm>
          <a:off x="12854940" y="10693582"/>
          <a:ext cx="774700"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39007</xdr:rowOff>
    </xdr:from>
    <xdr:to>
      <xdr:col>72</xdr:col>
      <xdr:colOff>38100</xdr:colOff>
      <xdr:row>63</xdr:row>
      <xdr:rowOff>140607</xdr:rowOff>
    </xdr:to>
    <xdr:sp macro="" textlink="">
      <xdr:nvSpPr>
        <xdr:cNvPr id="552" name="楕円 551">
          <a:extLst>
            <a:ext uri="{FF2B5EF4-FFF2-40B4-BE49-F238E27FC236}">
              <a16:creationId xmlns:a16="http://schemas.microsoft.com/office/drawing/2014/main" id="{AAAF028A-5D5B-4BD3-B031-81B3D049C6B3}"/>
            </a:ext>
          </a:extLst>
        </xdr:cNvPr>
        <xdr:cNvSpPr/>
      </xdr:nvSpPr>
      <xdr:spPr>
        <a:xfrm>
          <a:off x="12029440" y="106003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89807</xdr:rowOff>
    </xdr:from>
    <xdr:to>
      <xdr:col>76</xdr:col>
      <xdr:colOff>114300</xdr:colOff>
      <xdr:row>63</xdr:row>
      <xdr:rowOff>132262</xdr:rowOff>
    </xdr:to>
    <xdr:cxnSp macro="">
      <xdr:nvCxnSpPr>
        <xdr:cNvPr id="553" name="直線コネクタ 552">
          <a:extLst>
            <a:ext uri="{FF2B5EF4-FFF2-40B4-BE49-F238E27FC236}">
              <a16:creationId xmlns:a16="http://schemas.microsoft.com/office/drawing/2014/main" id="{5F73BF72-CA4A-42E9-A2A2-F2A03E6FF0D8}"/>
            </a:ext>
          </a:extLst>
        </xdr:cNvPr>
        <xdr:cNvCxnSpPr/>
      </xdr:nvCxnSpPr>
      <xdr:spPr>
        <a:xfrm>
          <a:off x="12072620" y="10651127"/>
          <a:ext cx="78232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141877</xdr:rowOff>
    </xdr:from>
    <xdr:to>
      <xdr:col>67</xdr:col>
      <xdr:colOff>101600</xdr:colOff>
      <xdr:row>63</xdr:row>
      <xdr:rowOff>72027</xdr:rowOff>
    </xdr:to>
    <xdr:sp macro="" textlink="">
      <xdr:nvSpPr>
        <xdr:cNvPr id="554" name="楕円 553">
          <a:extLst>
            <a:ext uri="{FF2B5EF4-FFF2-40B4-BE49-F238E27FC236}">
              <a16:creationId xmlns:a16="http://schemas.microsoft.com/office/drawing/2014/main" id="{D2A47B23-E83D-487E-B76E-75E753E7124B}"/>
            </a:ext>
          </a:extLst>
        </xdr:cNvPr>
        <xdr:cNvSpPr/>
      </xdr:nvSpPr>
      <xdr:spPr>
        <a:xfrm>
          <a:off x="11231880" y="105355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21227</xdr:rowOff>
    </xdr:from>
    <xdr:to>
      <xdr:col>71</xdr:col>
      <xdr:colOff>177800</xdr:colOff>
      <xdr:row>63</xdr:row>
      <xdr:rowOff>89807</xdr:rowOff>
    </xdr:to>
    <xdr:cxnSp macro="">
      <xdr:nvCxnSpPr>
        <xdr:cNvPr id="555" name="直線コネクタ 554">
          <a:extLst>
            <a:ext uri="{FF2B5EF4-FFF2-40B4-BE49-F238E27FC236}">
              <a16:creationId xmlns:a16="http://schemas.microsoft.com/office/drawing/2014/main" id="{45783A18-0527-4CAA-AA00-0CBA28E6FD21}"/>
            </a:ext>
          </a:extLst>
        </xdr:cNvPr>
        <xdr:cNvCxnSpPr/>
      </xdr:nvCxnSpPr>
      <xdr:spPr>
        <a:xfrm>
          <a:off x="11282680" y="10582547"/>
          <a:ext cx="78994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56" name="n_1aveValue【学校施設】&#10;有形固定資産減価償却率">
          <a:extLst>
            <a:ext uri="{FF2B5EF4-FFF2-40B4-BE49-F238E27FC236}">
              <a16:creationId xmlns:a16="http://schemas.microsoft.com/office/drawing/2014/main" id="{B47BC93E-A70C-4645-B9B6-1CA8FB35963A}"/>
            </a:ext>
          </a:extLst>
        </xdr:cNvPr>
        <xdr:cNvSpPr txBox="1"/>
      </xdr:nvSpPr>
      <xdr:spPr>
        <a:xfrm>
          <a:off x="134372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557" name="n_2aveValue【学校施設】&#10;有形固定資産減価償却率">
          <a:extLst>
            <a:ext uri="{FF2B5EF4-FFF2-40B4-BE49-F238E27FC236}">
              <a16:creationId xmlns:a16="http://schemas.microsoft.com/office/drawing/2014/main" id="{14C68760-1AE5-4115-925C-A1765BC2749E}"/>
            </a:ext>
          </a:extLst>
        </xdr:cNvPr>
        <xdr:cNvSpPr txBox="1"/>
      </xdr:nvSpPr>
      <xdr:spPr>
        <a:xfrm>
          <a:off x="1267524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macro="" textlink="">
      <xdr:nvSpPr>
        <xdr:cNvPr id="558" name="n_3aveValue【学校施設】&#10;有形固定資産減価償却率">
          <a:extLst>
            <a:ext uri="{FF2B5EF4-FFF2-40B4-BE49-F238E27FC236}">
              <a16:creationId xmlns:a16="http://schemas.microsoft.com/office/drawing/2014/main" id="{A83C8A67-7961-4F6C-82A7-23AEF136C0E6}"/>
            </a:ext>
          </a:extLst>
        </xdr:cNvPr>
        <xdr:cNvSpPr txBox="1"/>
      </xdr:nvSpPr>
      <xdr:spPr>
        <a:xfrm>
          <a:off x="11900544" y="981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59" name="n_4aveValue【学校施設】&#10;有形固定資産減価償却率">
          <a:extLst>
            <a:ext uri="{FF2B5EF4-FFF2-40B4-BE49-F238E27FC236}">
              <a16:creationId xmlns:a16="http://schemas.microsoft.com/office/drawing/2014/main" id="{43017A5D-FB07-43BC-9CD1-8E56FDF5F9A6}"/>
            </a:ext>
          </a:extLst>
        </xdr:cNvPr>
        <xdr:cNvSpPr txBox="1"/>
      </xdr:nvSpPr>
      <xdr:spPr>
        <a:xfrm>
          <a:off x="11102984" y="970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64787</xdr:rowOff>
    </xdr:from>
    <xdr:ext cx="405111" cy="259045"/>
    <xdr:sp macro="" textlink="">
      <xdr:nvSpPr>
        <xdr:cNvPr id="560" name="n_1mainValue【学校施設】&#10;有形固定資産減価償却率">
          <a:extLst>
            <a:ext uri="{FF2B5EF4-FFF2-40B4-BE49-F238E27FC236}">
              <a16:creationId xmlns:a16="http://schemas.microsoft.com/office/drawing/2014/main" id="{FF5256F1-3D9F-405C-A519-0347DDD5F247}"/>
            </a:ext>
          </a:extLst>
        </xdr:cNvPr>
        <xdr:cNvSpPr txBox="1"/>
      </xdr:nvSpPr>
      <xdr:spPr>
        <a:xfrm>
          <a:off x="13437244"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2739</xdr:rowOff>
    </xdr:from>
    <xdr:ext cx="405111" cy="259045"/>
    <xdr:sp macro="" textlink="">
      <xdr:nvSpPr>
        <xdr:cNvPr id="561" name="n_2mainValue【学校施設】&#10;有形固定資産減価償却率">
          <a:extLst>
            <a:ext uri="{FF2B5EF4-FFF2-40B4-BE49-F238E27FC236}">
              <a16:creationId xmlns:a16="http://schemas.microsoft.com/office/drawing/2014/main" id="{48401DBB-316B-4300-9774-70744ED18D79}"/>
            </a:ext>
          </a:extLst>
        </xdr:cNvPr>
        <xdr:cNvSpPr txBox="1"/>
      </xdr:nvSpPr>
      <xdr:spPr>
        <a:xfrm>
          <a:off x="12675244" y="1073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131734</xdr:rowOff>
    </xdr:from>
    <xdr:ext cx="405111" cy="259045"/>
    <xdr:sp macro="" textlink="">
      <xdr:nvSpPr>
        <xdr:cNvPr id="562" name="n_3mainValue【学校施設】&#10;有形固定資産減価償却率">
          <a:extLst>
            <a:ext uri="{FF2B5EF4-FFF2-40B4-BE49-F238E27FC236}">
              <a16:creationId xmlns:a16="http://schemas.microsoft.com/office/drawing/2014/main" id="{F1817F14-9A48-429A-8A80-69B03D922937}"/>
            </a:ext>
          </a:extLst>
        </xdr:cNvPr>
        <xdr:cNvSpPr txBox="1"/>
      </xdr:nvSpPr>
      <xdr:spPr>
        <a:xfrm>
          <a:off x="11900544" y="1069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63154</xdr:rowOff>
    </xdr:from>
    <xdr:ext cx="405111" cy="259045"/>
    <xdr:sp macro="" textlink="">
      <xdr:nvSpPr>
        <xdr:cNvPr id="563" name="n_4mainValue【学校施設】&#10;有形固定資産減価償却率">
          <a:extLst>
            <a:ext uri="{FF2B5EF4-FFF2-40B4-BE49-F238E27FC236}">
              <a16:creationId xmlns:a16="http://schemas.microsoft.com/office/drawing/2014/main" id="{8C7267D9-5F29-401E-839F-DF3F81F79A6E}"/>
            </a:ext>
          </a:extLst>
        </xdr:cNvPr>
        <xdr:cNvSpPr txBox="1"/>
      </xdr:nvSpPr>
      <xdr:spPr>
        <a:xfrm>
          <a:off x="11102984"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BCDC4CCF-C244-405D-AFAD-29A752E80AC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C807A37C-E695-4055-959B-799A703E2E5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47A9889F-8D5D-4AE4-9F20-2B724494D1D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BCD04EDB-CE3B-416D-810D-4536D4433C7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E885FF45-7B90-45C8-A9CE-611366FC3B4D}"/>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EF7FFC40-0091-41A1-A11C-548E64E40C9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0A8B2D81-3455-46CF-9229-B285AA20E17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E0765A5C-61E1-4883-9B86-37E85AAC291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86BC5751-9A99-471C-A0F0-A6EC52353CA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8DD4F41C-5064-4FEF-B7E6-B365CD49908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CD1B29E0-586F-4D83-8CA6-94933AC1D8BA}"/>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D8103E5A-9BFB-4A38-8F57-12817996A46F}"/>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3E70E92D-600E-4624-AFDB-FCF075F08519}"/>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FAF1AE26-9D99-4BED-B028-5A458665978E}"/>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37131511-9DA3-4D67-9B05-FDD224139AFB}"/>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838416E6-5198-40EE-BB6C-BC78A69EF59D}"/>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EEC1EF79-1908-48A0-A65A-D3A3C91B6D43}"/>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A30D5AF7-FA55-438C-9E32-DEEB30B413CF}"/>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0A1C935D-9F9D-4D6C-AEBF-E2E76FA1E176}"/>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3B5B4401-3FE4-4392-ABA2-A6C524A3C2B5}"/>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79F69CB3-5D39-4D51-A434-CE51B8E67193}"/>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C7F28E1C-F049-4157-AAE8-DEF86C84E1C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710F353A-F615-4D1D-ABAB-52822444BF4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91ECF93B-9CF2-43DA-8E53-254412E8FE4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1DB411FF-661A-479F-9708-776673984EEC}"/>
            </a:ext>
          </a:extLst>
        </xdr:cNvPr>
        <xdr:cNvCxnSpPr/>
      </xdr:nvCxnSpPr>
      <xdr:spPr>
        <a:xfrm flipV="1">
          <a:off x="19509104" y="9525381"/>
          <a:ext cx="0" cy="112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3E90E385-61FD-4882-B79E-810574F24D00}"/>
            </a:ext>
          </a:extLst>
        </xdr:cNvPr>
        <xdr:cNvSpPr txBox="1"/>
      </xdr:nvSpPr>
      <xdr:spPr>
        <a:xfrm>
          <a:off x="19547840" y="1065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9D3A6E0E-5B5D-43E0-B351-A28B37B96066}"/>
            </a:ext>
          </a:extLst>
        </xdr:cNvPr>
        <xdr:cNvCxnSpPr/>
      </xdr:nvCxnSpPr>
      <xdr:spPr>
        <a:xfrm>
          <a:off x="19443700" y="10655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F471E760-4E8C-46DB-963F-0D7FD09D66CE}"/>
            </a:ext>
          </a:extLst>
        </xdr:cNvPr>
        <xdr:cNvSpPr txBox="1"/>
      </xdr:nvSpPr>
      <xdr:spPr>
        <a:xfrm>
          <a:off x="19547840" y="930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B884336B-897A-4DC1-98A7-99D7DA37B57C}"/>
            </a:ext>
          </a:extLst>
        </xdr:cNvPr>
        <xdr:cNvCxnSpPr/>
      </xdr:nvCxnSpPr>
      <xdr:spPr>
        <a:xfrm>
          <a:off x="19443700" y="9525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593" name="【学校施設】&#10;一人当たり面積平均値テキスト">
          <a:extLst>
            <a:ext uri="{FF2B5EF4-FFF2-40B4-BE49-F238E27FC236}">
              <a16:creationId xmlns:a16="http://schemas.microsoft.com/office/drawing/2014/main" id="{70785F56-DCD1-4C6D-968B-A09F8A9FC1D1}"/>
            </a:ext>
          </a:extLst>
        </xdr:cNvPr>
        <xdr:cNvSpPr txBox="1"/>
      </xdr:nvSpPr>
      <xdr:spPr>
        <a:xfrm>
          <a:off x="19547840" y="10196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B381A973-13C9-41D9-850B-C0AC5EDDFF77}"/>
            </a:ext>
          </a:extLst>
        </xdr:cNvPr>
        <xdr:cNvSpPr/>
      </xdr:nvSpPr>
      <xdr:spPr>
        <a:xfrm>
          <a:off x="19458940" y="103413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8DE69C38-283F-46E3-891E-538ADD17ED5C}"/>
            </a:ext>
          </a:extLst>
        </xdr:cNvPr>
        <xdr:cNvSpPr/>
      </xdr:nvSpPr>
      <xdr:spPr>
        <a:xfrm>
          <a:off x="18735040" y="103493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2BD82E64-54BF-438E-B833-CF75590A93FC}"/>
            </a:ext>
          </a:extLst>
        </xdr:cNvPr>
        <xdr:cNvSpPr/>
      </xdr:nvSpPr>
      <xdr:spPr>
        <a:xfrm>
          <a:off x="17937480" y="10370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C29E8902-85F5-40A1-A3F8-692F4DAA172E}"/>
            </a:ext>
          </a:extLst>
        </xdr:cNvPr>
        <xdr:cNvSpPr/>
      </xdr:nvSpPr>
      <xdr:spPr>
        <a:xfrm>
          <a:off x="17162780" y="103851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303CAE68-A484-430B-9DEF-3EEB683A35E6}"/>
            </a:ext>
          </a:extLst>
        </xdr:cNvPr>
        <xdr:cNvSpPr/>
      </xdr:nvSpPr>
      <xdr:spPr>
        <a:xfrm>
          <a:off x="16388080" y="104004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356D42D-496F-4477-B116-48B091D7C95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665E82F-680E-4842-8A9A-70C426A56A8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DF637FD-77E2-4C78-A434-115993A14A4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EF16C6C-956D-4FC6-BE5B-626DA9F5B5B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D2CE177-0550-422C-8591-2403E9F2616A}"/>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118364</xdr:rowOff>
    </xdr:from>
    <xdr:to>
      <xdr:col>116</xdr:col>
      <xdr:colOff>114300</xdr:colOff>
      <xdr:row>63</xdr:row>
      <xdr:rowOff>48514</xdr:rowOff>
    </xdr:to>
    <xdr:sp macro="" textlink="">
      <xdr:nvSpPr>
        <xdr:cNvPr id="604" name="楕円 603">
          <a:extLst>
            <a:ext uri="{FF2B5EF4-FFF2-40B4-BE49-F238E27FC236}">
              <a16:creationId xmlns:a16="http://schemas.microsoft.com/office/drawing/2014/main" id="{07C593F9-0948-474E-BAB1-EABD2ED27D2F}"/>
            </a:ext>
          </a:extLst>
        </xdr:cNvPr>
        <xdr:cNvSpPr/>
      </xdr:nvSpPr>
      <xdr:spPr>
        <a:xfrm>
          <a:off x="19458940" y="105120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33291</xdr:rowOff>
    </xdr:from>
    <xdr:ext cx="469744" cy="259045"/>
    <xdr:sp macro="" textlink="">
      <xdr:nvSpPr>
        <xdr:cNvPr id="605" name="【学校施設】&#10;一人当たり面積該当値テキスト">
          <a:extLst>
            <a:ext uri="{FF2B5EF4-FFF2-40B4-BE49-F238E27FC236}">
              <a16:creationId xmlns:a16="http://schemas.microsoft.com/office/drawing/2014/main" id="{B514C062-62DC-4892-BA7A-72BB4F55A330}"/>
            </a:ext>
          </a:extLst>
        </xdr:cNvPr>
        <xdr:cNvSpPr txBox="1"/>
      </xdr:nvSpPr>
      <xdr:spPr>
        <a:xfrm>
          <a:off x="19547840" y="10426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126365</xdr:rowOff>
    </xdr:from>
    <xdr:to>
      <xdr:col>112</xdr:col>
      <xdr:colOff>38100</xdr:colOff>
      <xdr:row>62</xdr:row>
      <xdr:rowOff>56515</xdr:rowOff>
    </xdr:to>
    <xdr:sp macro="" textlink="">
      <xdr:nvSpPr>
        <xdr:cNvPr id="606" name="楕円 605">
          <a:extLst>
            <a:ext uri="{FF2B5EF4-FFF2-40B4-BE49-F238E27FC236}">
              <a16:creationId xmlns:a16="http://schemas.microsoft.com/office/drawing/2014/main" id="{AE6F644D-8940-40C5-BB90-1D152B1F9BD7}"/>
            </a:ext>
          </a:extLst>
        </xdr:cNvPr>
        <xdr:cNvSpPr/>
      </xdr:nvSpPr>
      <xdr:spPr>
        <a:xfrm>
          <a:off x="18735040" y="103524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5715</xdr:rowOff>
    </xdr:from>
    <xdr:to>
      <xdr:col>116</xdr:col>
      <xdr:colOff>63500</xdr:colOff>
      <xdr:row>62</xdr:row>
      <xdr:rowOff>169164</xdr:rowOff>
    </xdr:to>
    <xdr:cxnSp macro="">
      <xdr:nvCxnSpPr>
        <xdr:cNvPr id="607" name="直線コネクタ 606">
          <a:extLst>
            <a:ext uri="{FF2B5EF4-FFF2-40B4-BE49-F238E27FC236}">
              <a16:creationId xmlns:a16="http://schemas.microsoft.com/office/drawing/2014/main" id="{500444F9-874E-4AD0-8EF5-BDEFF99D7FE8}"/>
            </a:ext>
          </a:extLst>
        </xdr:cNvPr>
        <xdr:cNvCxnSpPr/>
      </xdr:nvCxnSpPr>
      <xdr:spPr>
        <a:xfrm>
          <a:off x="18778220" y="10399395"/>
          <a:ext cx="731520" cy="16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157607</xdr:rowOff>
    </xdr:from>
    <xdr:to>
      <xdr:col>107</xdr:col>
      <xdr:colOff>101600</xdr:colOff>
      <xdr:row>62</xdr:row>
      <xdr:rowOff>87757</xdr:rowOff>
    </xdr:to>
    <xdr:sp macro="" textlink="">
      <xdr:nvSpPr>
        <xdr:cNvPr id="608" name="楕円 607">
          <a:extLst>
            <a:ext uri="{FF2B5EF4-FFF2-40B4-BE49-F238E27FC236}">
              <a16:creationId xmlns:a16="http://schemas.microsoft.com/office/drawing/2014/main" id="{B703FE6F-1FD4-4151-8BEA-8237CED919AE}"/>
            </a:ext>
          </a:extLst>
        </xdr:cNvPr>
        <xdr:cNvSpPr/>
      </xdr:nvSpPr>
      <xdr:spPr>
        <a:xfrm>
          <a:off x="17937480" y="103836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5715</xdr:rowOff>
    </xdr:from>
    <xdr:to>
      <xdr:col>111</xdr:col>
      <xdr:colOff>177800</xdr:colOff>
      <xdr:row>62</xdr:row>
      <xdr:rowOff>36957</xdr:rowOff>
    </xdr:to>
    <xdr:cxnSp macro="">
      <xdr:nvCxnSpPr>
        <xdr:cNvPr id="609" name="直線コネクタ 608">
          <a:extLst>
            <a:ext uri="{FF2B5EF4-FFF2-40B4-BE49-F238E27FC236}">
              <a16:creationId xmlns:a16="http://schemas.microsoft.com/office/drawing/2014/main" id="{550DB3F5-82EB-4391-83FA-AEF0829FEF69}"/>
            </a:ext>
          </a:extLst>
        </xdr:cNvPr>
        <xdr:cNvCxnSpPr/>
      </xdr:nvCxnSpPr>
      <xdr:spPr>
        <a:xfrm flipV="1">
          <a:off x="17988280" y="10399395"/>
          <a:ext cx="78994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168656</xdr:rowOff>
    </xdr:from>
    <xdr:to>
      <xdr:col>102</xdr:col>
      <xdr:colOff>165100</xdr:colOff>
      <xdr:row>62</xdr:row>
      <xdr:rowOff>98806</xdr:rowOff>
    </xdr:to>
    <xdr:sp macro="" textlink="">
      <xdr:nvSpPr>
        <xdr:cNvPr id="610" name="楕円 609">
          <a:extLst>
            <a:ext uri="{FF2B5EF4-FFF2-40B4-BE49-F238E27FC236}">
              <a16:creationId xmlns:a16="http://schemas.microsoft.com/office/drawing/2014/main" id="{A300ADA6-7200-4AA4-A59E-4AE42936F018}"/>
            </a:ext>
          </a:extLst>
        </xdr:cNvPr>
        <xdr:cNvSpPr/>
      </xdr:nvSpPr>
      <xdr:spPr>
        <a:xfrm>
          <a:off x="17162780" y="103946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36957</xdr:rowOff>
    </xdr:from>
    <xdr:to>
      <xdr:col>107</xdr:col>
      <xdr:colOff>50800</xdr:colOff>
      <xdr:row>62</xdr:row>
      <xdr:rowOff>48006</xdr:rowOff>
    </xdr:to>
    <xdr:cxnSp macro="">
      <xdr:nvCxnSpPr>
        <xdr:cNvPr id="611" name="直線コネクタ 610">
          <a:extLst>
            <a:ext uri="{FF2B5EF4-FFF2-40B4-BE49-F238E27FC236}">
              <a16:creationId xmlns:a16="http://schemas.microsoft.com/office/drawing/2014/main" id="{71668093-AA4D-4486-8D0F-EC5AE62E93B9}"/>
            </a:ext>
          </a:extLst>
        </xdr:cNvPr>
        <xdr:cNvCxnSpPr/>
      </xdr:nvCxnSpPr>
      <xdr:spPr>
        <a:xfrm flipV="1">
          <a:off x="17213580" y="10430637"/>
          <a:ext cx="7747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11684</xdr:rowOff>
    </xdr:from>
    <xdr:to>
      <xdr:col>98</xdr:col>
      <xdr:colOff>38100</xdr:colOff>
      <xdr:row>62</xdr:row>
      <xdr:rowOff>113284</xdr:rowOff>
    </xdr:to>
    <xdr:sp macro="" textlink="">
      <xdr:nvSpPr>
        <xdr:cNvPr id="612" name="楕円 611">
          <a:extLst>
            <a:ext uri="{FF2B5EF4-FFF2-40B4-BE49-F238E27FC236}">
              <a16:creationId xmlns:a16="http://schemas.microsoft.com/office/drawing/2014/main" id="{0049E790-CA38-4BD3-B886-1774646AF042}"/>
            </a:ext>
          </a:extLst>
        </xdr:cNvPr>
        <xdr:cNvSpPr/>
      </xdr:nvSpPr>
      <xdr:spPr>
        <a:xfrm>
          <a:off x="16388080" y="104053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48006</xdr:rowOff>
    </xdr:from>
    <xdr:to>
      <xdr:col>102</xdr:col>
      <xdr:colOff>114300</xdr:colOff>
      <xdr:row>62</xdr:row>
      <xdr:rowOff>62484</xdr:rowOff>
    </xdr:to>
    <xdr:cxnSp macro="">
      <xdr:nvCxnSpPr>
        <xdr:cNvPr id="613" name="直線コネクタ 612">
          <a:extLst>
            <a:ext uri="{FF2B5EF4-FFF2-40B4-BE49-F238E27FC236}">
              <a16:creationId xmlns:a16="http://schemas.microsoft.com/office/drawing/2014/main" id="{B13F1EDD-DE55-487D-A332-FA538CB71559}"/>
            </a:ext>
          </a:extLst>
        </xdr:cNvPr>
        <xdr:cNvCxnSpPr/>
      </xdr:nvCxnSpPr>
      <xdr:spPr>
        <a:xfrm flipV="1">
          <a:off x="16431260" y="10441686"/>
          <a:ext cx="78232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614" name="n_1aveValue【学校施設】&#10;一人当たり面積">
          <a:extLst>
            <a:ext uri="{FF2B5EF4-FFF2-40B4-BE49-F238E27FC236}">
              <a16:creationId xmlns:a16="http://schemas.microsoft.com/office/drawing/2014/main" id="{3BBA8E21-9C70-4FF2-AC87-09EBFC4AB43C}"/>
            </a:ext>
          </a:extLst>
        </xdr:cNvPr>
        <xdr:cNvSpPr txBox="1"/>
      </xdr:nvSpPr>
      <xdr:spPr>
        <a:xfrm>
          <a:off x="18561127" y="1012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615" name="n_2aveValue【学校施設】&#10;一人当たり面積">
          <a:extLst>
            <a:ext uri="{FF2B5EF4-FFF2-40B4-BE49-F238E27FC236}">
              <a16:creationId xmlns:a16="http://schemas.microsoft.com/office/drawing/2014/main" id="{418F6089-9211-4319-9BEB-0455043B347C}"/>
            </a:ext>
          </a:extLst>
        </xdr:cNvPr>
        <xdr:cNvSpPr txBox="1"/>
      </xdr:nvSpPr>
      <xdr:spPr>
        <a:xfrm>
          <a:off x="17776267" y="1014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616" name="n_3aveValue【学校施設】&#10;一人当たり面積">
          <a:extLst>
            <a:ext uri="{FF2B5EF4-FFF2-40B4-BE49-F238E27FC236}">
              <a16:creationId xmlns:a16="http://schemas.microsoft.com/office/drawing/2014/main" id="{8C90C536-3A8A-488C-8ED5-6DB36F9A9162}"/>
            </a:ext>
          </a:extLst>
        </xdr:cNvPr>
        <xdr:cNvSpPr txBox="1"/>
      </xdr:nvSpPr>
      <xdr:spPr>
        <a:xfrm>
          <a:off x="17001567" y="1016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macro="" textlink="">
      <xdr:nvSpPr>
        <xdr:cNvPr id="617" name="n_4aveValue【学校施設】&#10;一人当たり面積">
          <a:extLst>
            <a:ext uri="{FF2B5EF4-FFF2-40B4-BE49-F238E27FC236}">
              <a16:creationId xmlns:a16="http://schemas.microsoft.com/office/drawing/2014/main" id="{18A9FE6D-CD79-4A6F-925A-D3A91217880B}"/>
            </a:ext>
          </a:extLst>
        </xdr:cNvPr>
        <xdr:cNvSpPr txBox="1"/>
      </xdr:nvSpPr>
      <xdr:spPr>
        <a:xfrm>
          <a:off x="16226867" y="10183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47642</xdr:rowOff>
    </xdr:from>
    <xdr:ext cx="469744" cy="259045"/>
    <xdr:sp macro="" textlink="">
      <xdr:nvSpPr>
        <xdr:cNvPr id="618" name="n_1mainValue【学校施設】&#10;一人当たり面積">
          <a:extLst>
            <a:ext uri="{FF2B5EF4-FFF2-40B4-BE49-F238E27FC236}">
              <a16:creationId xmlns:a16="http://schemas.microsoft.com/office/drawing/2014/main" id="{3AB0080F-3525-416D-AD06-5AD0BDAA4981}"/>
            </a:ext>
          </a:extLst>
        </xdr:cNvPr>
        <xdr:cNvSpPr txBox="1"/>
      </xdr:nvSpPr>
      <xdr:spPr>
        <a:xfrm>
          <a:off x="18561127" y="1044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78884</xdr:rowOff>
    </xdr:from>
    <xdr:ext cx="469744" cy="259045"/>
    <xdr:sp macro="" textlink="">
      <xdr:nvSpPr>
        <xdr:cNvPr id="619" name="n_2mainValue【学校施設】&#10;一人当たり面積">
          <a:extLst>
            <a:ext uri="{FF2B5EF4-FFF2-40B4-BE49-F238E27FC236}">
              <a16:creationId xmlns:a16="http://schemas.microsoft.com/office/drawing/2014/main" id="{F6A32F0E-8D5B-4014-8B2F-B69E79895374}"/>
            </a:ext>
          </a:extLst>
        </xdr:cNvPr>
        <xdr:cNvSpPr txBox="1"/>
      </xdr:nvSpPr>
      <xdr:spPr>
        <a:xfrm>
          <a:off x="17776267" y="1047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89933</xdr:rowOff>
    </xdr:from>
    <xdr:ext cx="469744" cy="259045"/>
    <xdr:sp macro="" textlink="">
      <xdr:nvSpPr>
        <xdr:cNvPr id="620" name="n_3mainValue【学校施設】&#10;一人当たり面積">
          <a:extLst>
            <a:ext uri="{FF2B5EF4-FFF2-40B4-BE49-F238E27FC236}">
              <a16:creationId xmlns:a16="http://schemas.microsoft.com/office/drawing/2014/main" id="{F8B10182-F3FC-416B-8766-1CDC2DA47BDD}"/>
            </a:ext>
          </a:extLst>
        </xdr:cNvPr>
        <xdr:cNvSpPr txBox="1"/>
      </xdr:nvSpPr>
      <xdr:spPr>
        <a:xfrm>
          <a:off x="17001567" y="1048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104411</xdr:rowOff>
    </xdr:from>
    <xdr:ext cx="469744" cy="259045"/>
    <xdr:sp macro="" textlink="">
      <xdr:nvSpPr>
        <xdr:cNvPr id="621" name="n_4mainValue【学校施設】&#10;一人当たり面積">
          <a:extLst>
            <a:ext uri="{FF2B5EF4-FFF2-40B4-BE49-F238E27FC236}">
              <a16:creationId xmlns:a16="http://schemas.microsoft.com/office/drawing/2014/main" id="{14944A15-1B56-4FE4-BE77-2D1FA5BE4CDD}"/>
            </a:ext>
          </a:extLst>
        </xdr:cNvPr>
        <xdr:cNvSpPr txBox="1"/>
      </xdr:nvSpPr>
      <xdr:spPr>
        <a:xfrm>
          <a:off x="16226867" y="1049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204779F1-0F45-491B-840D-7FCC05BB987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B4375D38-55AE-4A46-9DAC-CE9B10B2FD5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CA51E664-5FBB-4640-8668-A19D566967C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597C4E5C-6619-469E-8732-42EFD2B8E02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EABE7A56-34B2-470D-BA42-F5237233274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E347EF2-5199-415B-931A-9D15493DB05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298D4864-9191-4ED5-8EE5-08643FC9EC5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9E600075-DE22-4C74-9BFD-B9A91CF9CC6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927009BC-445E-4775-9AEE-468125ADF52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310F163E-049B-441C-98AB-90E299845519}"/>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8A67577D-9964-4BF7-AE77-F85BEBBC94A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3" name="直線コネクタ 632">
          <a:extLst>
            <a:ext uri="{FF2B5EF4-FFF2-40B4-BE49-F238E27FC236}">
              <a16:creationId xmlns:a16="http://schemas.microsoft.com/office/drawing/2014/main" id="{133B627B-BD6F-4BDC-A7A2-5B924BB3CA4D}"/>
            </a:ext>
          </a:extLst>
        </xdr:cNvPr>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4" name="テキスト ボックス 633">
          <a:extLst>
            <a:ext uri="{FF2B5EF4-FFF2-40B4-BE49-F238E27FC236}">
              <a16:creationId xmlns:a16="http://schemas.microsoft.com/office/drawing/2014/main" id="{5910023F-F6DA-4B91-8F93-12F94024B977}"/>
            </a:ext>
          </a:extLst>
        </xdr:cNvPr>
        <xdr:cNvSpPr txBox="1"/>
      </xdr:nvSpPr>
      <xdr:spPr>
        <a:xfrm>
          <a:off x="105615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5" name="直線コネクタ 634">
          <a:extLst>
            <a:ext uri="{FF2B5EF4-FFF2-40B4-BE49-F238E27FC236}">
              <a16:creationId xmlns:a16="http://schemas.microsoft.com/office/drawing/2014/main" id="{F3055DDB-E49D-4893-B748-CC7D4DB71386}"/>
            </a:ext>
          </a:extLst>
        </xdr:cNvPr>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6" name="テキスト ボックス 635">
          <a:extLst>
            <a:ext uri="{FF2B5EF4-FFF2-40B4-BE49-F238E27FC236}">
              <a16:creationId xmlns:a16="http://schemas.microsoft.com/office/drawing/2014/main" id="{DCB2654D-F8CF-49F5-8373-AD4E58B8D524}"/>
            </a:ext>
          </a:extLst>
        </xdr:cNvPr>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7" name="直線コネクタ 636">
          <a:extLst>
            <a:ext uri="{FF2B5EF4-FFF2-40B4-BE49-F238E27FC236}">
              <a16:creationId xmlns:a16="http://schemas.microsoft.com/office/drawing/2014/main" id="{2322F971-B54C-4A4F-AA77-5013D025E719}"/>
            </a:ext>
          </a:extLst>
        </xdr:cNvPr>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8" name="テキスト ボックス 637">
          <a:extLst>
            <a:ext uri="{FF2B5EF4-FFF2-40B4-BE49-F238E27FC236}">
              <a16:creationId xmlns:a16="http://schemas.microsoft.com/office/drawing/2014/main" id="{705989BF-DBFD-4A5D-A52A-BB8B9AC9907A}"/>
            </a:ext>
          </a:extLst>
        </xdr:cNvPr>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9" name="直線コネクタ 638">
          <a:extLst>
            <a:ext uri="{FF2B5EF4-FFF2-40B4-BE49-F238E27FC236}">
              <a16:creationId xmlns:a16="http://schemas.microsoft.com/office/drawing/2014/main" id="{F171D7EA-C65C-4407-9EDC-AD5D5700A881}"/>
            </a:ext>
          </a:extLst>
        </xdr:cNvPr>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0" name="テキスト ボックス 639">
          <a:extLst>
            <a:ext uri="{FF2B5EF4-FFF2-40B4-BE49-F238E27FC236}">
              <a16:creationId xmlns:a16="http://schemas.microsoft.com/office/drawing/2014/main" id="{A912D5D0-4DC0-4438-A0F8-106B69F8EE0D}"/>
            </a:ext>
          </a:extLst>
        </xdr:cNvPr>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D23B15F0-931E-4DBF-AD62-942900CE939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2" name="テキスト ボックス 641">
          <a:extLst>
            <a:ext uri="{FF2B5EF4-FFF2-40B4-BE49-F238E27FC236}">
              <a16:creationId xmlns:a16="http://schemas.microsoft.com/office/drawing/2014/main" id="{45A3BDAD-9C47-4A04-9A88-F8D65AB3DB64}"/>
            </a:ext>
          </a:extLst>
        </xdr:cNvPr>
        <xdr:cNvSpPr txBox="1"/>
      </xdr:nvSpPr>
      <xdr:spPr>
        <a:xfrm>
          <a:off x="1060276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a:extLst>
            <a:ext uri="{FF2B5EF4-FFF2-40B4-BE49-F238E27FC236}">
              <a16:creationId xmlns:a16="http://schemas.microsoft.com/office/drawing/2014/main" id="{60463B09-FEC8-4F47-8161-50D502B4F34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136398</xdr:rowOff>
    </xdr:from>
    <xdr:to>
      <xdr:col>85</xdr:col>
      <xdr:colOff>126364</xdr:colOff>
      <xdr:row>86</xdr:row>
      <xdr:rowOff>10668</xdr:rowOff>
    </xdr:to>
    <xdr:cxnSp macro="">
      <xdr:nvCxnSpPr>
        <xdr:cNvPr id="644" name="直線コネクタ 643">
          <a:extLst>
            <a:ext uri="{FF2B5EF4-FFF2-40B4-BE49-F238E27FC236}">
              <a16:creationId xmlns:a16="http://schemas.microsoft.com/office/drawing/2014/main" id="{F6C5215D-7EF6-4A90-8FB7-D817DD54C9B8}"/>
            </a:ext>
          </a:extLst>
        </xdr:cNvPr>
        <xdr:cNvCxnSpPr/>
      </xdr:nvCxnSpPr>
      <xdr:spPr>
        <a:xfrm flipV="1">
          <a:off x="14375764" y="13212318"/>
          <a:ext cx="0" cy="121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14495</xdr:rowOff>
    </xdr:from>
    <xdr:ext cx="405111" cy="259045"/>
    <xdr:sp macro="" textlink="">
      <xdr:nvSpPr>
        <xdr:cNvPr id="645" name="【児童館】&#10;有形固定資産減価償却率最小値テキスト">
          <a:extLst>
            <a:ext uri="{FF2B5EF4-FFF2-40B4-BE49-F238E27FC236}">
              <a16:creationId xmlns:a16="http://schemas.microsoft.com/office/drawing/2014/main" id="{8C0D1D90-DD29-4212-A9D5-4656C87E1B83}"/>
            </a:ext>
          </a:extLst>
        </xdr:cNvPr>
        <xdr:cNvSpPr txBox="1"/>
      </xdr:nvSpPr>
      <xdr:spPr>
        <a:xfrm>
          <a:off x="14414500" y="1443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10668</xdr:rowOff>
    </xdr:from>
    <xdr:to>
      <xdr:col>86</xdr:col>
      <xdr:colOff>25400</xdr:colOff>
      <xdr:row>86</xdr:row>
      <xdr:rowOff>10668</xdr:rowOff>
    </xdr:to>
    <xdr:cxnSp macro="">
      <xdr:nvCxnSpPr>
        <xdr:cNvPr id="646" name="直線コネクタ 645">
          <a:extLst>
            <a:ext uri="{FF2B5EF4-FFF2-40B4-BE49-F238E27FC236}">
              <a16:creationId xmlns:a16="http://schemas.microsoft.com/office/drawing/2014/main" id="{EC8DF5DB-E4E6-41E4-987B-B2E21AB58231}"/>
            </a:ext>
          </a:extLst>
        </xdr:cNvPr>
        <xdr:cNvCxnSpPr/>
      </xdr:nvCxnSpPr>
      <xdr:spPr>
        <a:xfrm>
          <a:off x="14287500" y="14427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83075</xdr:rowOff>
    </xdr:from>
    <xdr:ext cx="405111" cy="259045"/>
    <xdr:sp macro="" textlink="">
      <xdr:nvSpPr>
        <xdr:cNvPr id="647" name="【児童館】&#10;有形固定資産減価償却率最大値テキスト">
          <a:extLst>
            <a:ext uri="{FF2B5EF4-FFF2-40B4-BE49-F238E27FC236}">
              <a16:creationId xmlns:a16="http://schemas.microsoft.com/office/drawing/2014/main" id="{1DECC281-67C6-4DEA-B4D7-90EB8DBDAAB4}"/>
            </a:ext>
          </a:extLst>
        </xdr:cNvPr>
        <xdr:cNvSpPr txBox="1"/>
      </xdr:nvSpPr>
      <xdr:spPr>
        <a:xfrm>
          <a:off x="14414500" y="1299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136398</xdr:rowOff>
    </xdr:from>
    <xdr:to>
      <xdr:col>86</xdr:col>
      <xdr:colOff>25400</xdr:colOff>
      <xdr:row>78</xdr:row>
      <xdr:rowOff>136398</xdr:rowOff>
    </xdr:to>
    <xdr:cxnSp macro="">
      <xdr:nvCxnSpPr>
        <xdr:cNvPr id="648" name="直線コネクタ 647">
          <a:extLst>
            <a:ext uri="{FF2B5EF4-FFF2-40B4-BE49-F238E27FC236}">
              <a16:creationId xmlns:a16="http://schemas.microsoft.com/office/drawing/2014/main" id="{5B603582-45FC-41D4-B161-42798F63F080}"/>
            </a:ext>
          </a:extLst>
        </xdr:cNvPr>
        <xdr:cNvCxnSpPr/>
      </xdr:nvCxnSpPr>
      <xdr:spPr>
        <a:xfrm>
          <a:off x="14287500" y="1321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150892</xdr:rowOff>
    </xdr:from>
    <xdr:ext cx="405111" cy="259045"/>
    <xdr:sp macro="" textlink="">
      <xdr:nvSpPr>
        <xdr:cNvPr id="649" name="【児童館】&#10;有形固定資産減価償却率平均値テキスト">
          <a:extLst>
            <a:ext uri="{FF2B5EF4-FFF2-40B4-BE49-F238E27FC236}">
              <a16:creationId xmlns:a16="http://schemas.microsoft.com/office/drawing/2014/main" id="{11A23FA1-09CA-4E24-825B-CE97755FA9A0}"/>
            </a:ext>
          </a:extLst>
        </xdr:cNvPr>
        <xdr:cNvSpPr txBox="1"/>
      </xdr:nvSpPr>
      <xdr:spPr>
        <a:xfrm>
          <a:off x="14414500" y="13729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1015</xdr:rowOff>
    </xdr:from>
    <xdr:to>
      <xdr:col>85</xdr:col>
      <xdr:colOff>177800</xdr:colOff>
      <xdr:row>82</xdr:row>
      <xdr:rowOff>102615</xdr:rowOff>
    </xdr:to>
    <xdr:sp macro="" textlink="">
      <xdr:nvSpPr>
        <xdr:cNvPr id="650" name="フローチャート: 判断 649">
          <a:extLst>
            <a:ext uri="{FF2B5EF4-FFF2-40B4-BE49-F238E27FC236}">
              <a16:creationId xmlns:a16="http://schemas.microsoft.com/office/drawing/2014/main" id="{696F277D-E820-4A2A-A4A6-ECE42C9E102B}"/>
            </a:ext>
          </a:extLst>
        </xdr:cNvPr>
        <xdr:cNvSpPr/>
      </xdr:nvSpPr>
      <xdr:spPr>
        <a:xfrm>
          <a:off x="14325600" y="1374749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142748</xdr:rowOff>
    </xdr:from>
    <xdr:to>
      <xdr:col>81</xdr:col>
      <xdr:colOff>101600</xdr:colOff>
      <xdr:row>82</xdr:row>
      <xdr:rowOff>72898</xdr:rowOff>
    </xdr:to>
    <xdr:sp macro="" textlink="">
      <xdr:nvSpPr>
        <xdr:cNvPr id="651" name="フローチャート: 判断 650">
          <a:extLst>
            <a:ext uri="{FF2B5EF4-FFF2-40B4-BE49-F238E27FC236}">
              <a16:creationId xmlns:a16="http://schemas.microsoft.com/office/drawing/2014/main" id="{02FF3A10-9842-4879-8271-9E9609FD7DFD}"/>
            </a:ext>
          </a:extLst>
        </xdr:cNvPr>
        <xdr:cNvSpPr/>
      </xdr:nvSpPr>
      <xdr:spPr>
        <a:xfrm>
          <a:off x="13578840" y="13721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126746</xdr:rowOff>
    </xdr:from>
    <xdr:to>
      <xdr:col>76</xdr:col>
      <xdr:colOff>165100</xdr:colOff>
      <xdr:row>82</xdr:row>
      <xdr:rowOff>56896</xdr:rowOff>
    </xdr:to>
    <xdr:sp macro="" textlink="">
      <xdr:nvSpPr>
        <xdr:cNvPr id="652" name="フローチャート: 判断 651">
          <a:extLst>
            <a:ext uri="{FF2B5EF4-FFF2-40B4-BE49-F238E27FC236}">
              <a16:creationId xmlns:a16="http://schemas.microsoft.com/office/drawing/2014/main" id="{0D490D7A-B2DE-49E7-9228-EA1DF309EFDC}"/>
            </a:ext>
          </a:extLst>
        </xdr:cNvPr>
        <xdr:cNvSpPr/>
      </xdr:nvSpPr>
      <xdr:spPr>
        <a:xfrm>
          <a:off x="12804140" y="137055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58165</xdr:rowOff>
    </xdr:from>
    <xdr:to>
      <xdr:col>72</xdr:col>
      <xdr:colOff>38100</xdr:colOff>
      <xdr:row>81</xdr:row>
      <xdr:rowOff>159765</xdr:rowOff>
    </xdr:to>
    <xdr:sp macro="" textlink="">
      <xdr:nvSpPr>
        <xdr:cNvPr id="653" name="フローチャート: 判断 652">
          <a:extLst>
            <a:ext uri="{FF2B5EF4-FFF2-40B4-BE49-F238E27FC236}">
              <a16:creationId xmlns:a16="http://schemas.microsoft.com/office/drawing/2014/main" id="{12BA9E6B-69E9-4738-A9C5-50C4582872DD}"/>
            </a:ext>
          </a:extLst>
        </xdr:cNvPr>
        <xdr:cNvSpPr/>
      </xdr:nvSpPr>
      <xdr:spPr>
        <a:xfrm>
          <a:off x="12029440" y="13637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46737</xdr:rowOff>
    </xdr:from>
    <xdr:to>
      <xdr:col>67</xdr:col>
      <xdr:colOff>101600</xdr:colOff>
      <xdr:row>81</xdr:row>
      <xdr:rowOff>148337</xdr:rowOff>
    </xdr:to>
    <xdr:sp macro="" textlink="">
      <xdr:nvSpPr>
        <xdr:cNvPr id="654" name="フローチャート: 判断 653">
          <a:extLst>
            <a:ext uri="{FF2B5EF4-FFF2-40B4-BE49-F238E27FC236}">
              <a16:creationId xmlns:a16="http://schemas.microsoft.com/office/drawing/2014/main" id="{39148BC6-AE75-48DB-901C-B153127C4532}"/>
            </a:ext>
          </a:extLst>
        </xdr:cNvPr>
        <xdr:cNvSpPr/>
      </xdr:nvSpPr>
      <xdr:spPr>
        <a:xfrm>
          <a:off x="11231880" y="13625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75175D52-9AEC-4BE9-90C1-7B9C503B5A0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3C2DCC88-1110-4F22-9B72-DA69D5C69194}"/>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E3F86D8C-E0D0-4399-892B-9D06E346983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B4DEDE7-3733-4831-B40C-51B73E20D4F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9DCAEA8-830F-4013-AE8E-AB6564752F6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158750</xdr:rowOff>
    </xdr:from>
    <xdr:to>
      <xdr:col>85</xdr:col>
      <xdr:colOff>177800</xdr:colOff>
      <xdr:row>79</xdr:row>
      <xdr:rowOff>88900</xdr:rowOff>
    </xdr:to>
    <xdr:sp macro="" textlink="">
      <xdr:nvSpPr>
        <xdr:cNvPr id="660" name="楕円 659">
          <a:extLst>
            <a:ext uri="{FF2B5EF4-FFF2-40B4-BE49-F238E27FC236}">
              <a16:creationId xmlns:a16="http://schemas.microsoft.com/office/drawing/2014/main" id="{26F7F748-D782-48FE-90AB-5E6F916281E8}"/>
            </a:ext>
          </a:extLst>
        </xdr:cNvPr>
        <xdr:cNvSpPr/>
      </xdr:nvSpPr>
      <xdr:spPr>
        <a:xfrm>
          <a:off x="14325600" y="132346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73677</xdr:rowOff>
    </xdr:from>
    <xdr:ext cx="405111" cy="259045"/>
    <xdr:sp macro="" textlink="">
      <xdr:nvSpPr>
        <xdr:cNvPr id="661" name="【児童館】&#10;有形固定資産減価償却率該当値テキスト">
          <a:extLst>
            <a:ext uri="{FF2B5EF4-FFF2-40B4-BE49-F238E27FC236}">
              <a16:creationId xmlns:a16="http://schemas.microsoft.com/office/drawing/2014/main" id="{D4ECFD03-109D-4820-AC66-E707600D7D2F}"/>
            </a:ext>
          </a:extLst>
        </xdr:cNvPr>
        <xdr:cNvSpPr txBox="1"/>
      </xdr:nvSpPr>
      <xdr:spPr>
        <a:xfrm>
          <a:off x="14414500" y="13149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117602</xdr:rowOff>
    </xdr:from>
    <xdr:to>
      <xdr:col>81</xdr:col>
      <xdr:colOff>101600</xdr:colOff>
      <xdr:row>79</xdr:row>
      <xdr:rowOff>47752</xdr:rowOff>
    </xdr:to>
    <xdr:sp macro="" textlink="">
      <xdr:nvSpPr>
        <xdr:cNvPr id="662" name="楕円 661">
          <a:extLst>
            <a:ext uri="{FF2B5EF4-FFF2-40B4-BE49-F238E27FC236}">
              <a16:creationId xmlns:a16="http://schemas.microsoft.com/office/drawing/2014/main" id="{32B1339E-55F1-416D-933F-4C33DE733A08}"/>
            </a:ext>
          </a:extLst>
        </xdr:cNvPr>
        <xdr:cNvSpPr/>
      </xdr:nvSpPr>
      <xdr:spPr>
        <a:xfrm>
          <a:off x="13578840" y="131935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168402</xdr:rowOff>
    </xdr:from>
    <xdr:to>
      <xdr:col>85</xdr:col>
      <xdr:colOff>127000</xdr:colOff>
      <xdr:row>79</xdr:row>
      <xdr:rowOff>38100</xdr:rowOff>
    </xdr:to>
    <xdr:cxnSp macro="">
      <xdr:nvCxnSpPr>
        <xdr:cNvPr id="663" name="直線コネクタ 662">
          <a:extLst>
            <a:ext uri="{FF2B5EF4-FFF2-40B4-BE49-F238E27FC236}">
              <a16:creationId xmlns:a16="http://schemas.microsoft.com/office/drawing/2014/main" id="{D4C9C3CC-9F0E-4C03-A501-2C72740F93D2}"/>
            </a:ext>
          </a:extLst>
        </xdr:cNvPr>
        <xdr:cNvCxnSpPr/>
      </xdr:nvCxnSpPr>
      <xdr:spPr>
        <a:xfrm>
          <a:off x="13629640" y="13244322"/>
          <a:ext cx="74676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69596</xdr:rowOff>
    </xdr:from>
    <xdr:to>
      <xdr:col>76</xdr:col>
      <xdr:colOff>165100</xdr:colOff>
      <xdr:row>78</xdr:row>
      <xdr:rowOff>171196</xdr:rowOff>
    </xdr:to>
    <xdr:sp macro="" textlink="">
      <xdr:nvSpPr>
        <xdr:cNvPr id="664" name="楕円 663">
          <a:extLst>
            <a:ext uri="{FF2B5EF4-FFF2-40B4-BE49-F238E27FC236}">
              <a16:creationId xmlns:a16="http://schemas.microsoft.com/office/drawing/2014/main" id="{F952BCEA-3524-4AD2-8641-235B7BA33B61}"/>
            </a:ext>
          </a:extLst>
        </xdr:cNvPr>
        <xdr:cNvSpPr/>
      </xdr:nvSpPr>
      <xdr:spPr>
        <a:xfrm>
          <a:off x="12804140" y="1314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120396</xdr:rowOff>
    </xdr:from>
    <xdr:to>
      <xdr:col>81</xdr:col>
      <xdr:colOff>50800</xdr:colOff>
      <xdr:row>78</xdr:row>
      <xdr:rowOff>168402</xdr:rowOff>
    </xdr:to>
    <xdr:cxnSp macro="">
      <xdr:nvCxnSpPr>
        <xdr:cNvPr id="665" name="直線コネクタ 664">
          <a:extLst>
            <a:ext uri="{FF2B5EF4-FFF2-40B4-BE49-F238E27FC236}">
              <a16:creationId xmlns:a16="http://schemas.microsoft.com/office/drawing/2014/main" id="{5C1FF45A-A924-402D-9001-5D9D03BC6E0C}"/>
            </a:ext>
          </a:extLst>
        </xdr:cNvPr>
        <xdr:cNvCxnSpPr/>
      </xdr:nvCxnSpPr>
      <xdr:spPr>
        <a:xfrm>
          <a:off x="12854940" y="13196316"/>
          <a:ext cx="7747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23876</xdr:rowOff>
    </xdr:from>
    <xdr:to>
      <xdr:col>72</xdr:col>
      <xdr:colOff>38100</xdr:colOff>
      <xdr:row>78</xdr:row>
      <xdr:rowOff>125476</xdr:rowOff>
    </xdr:to>
    <xdr:sp macro="" textlink="">
      <xdr:nvSpPr>
        <xdr:cNvPr id="666" name="楕円 665">
          <a:extLst>
            <a:ext uri="{FF2B5EF4-FFF2-40B4-BE49-F238E27FC236}">
              <a16:creationId xmlns:a16="http://schemas.microsoft.com/office/drawing/2014/main" id="{227CF639-8A94-4F1F-B726-4D7B12E5AE3B}"/>
            </a:ext>
          </a:extLst>
        </xdr:cNvPr>
        <xdr:cNvSpPr/>
      </xdr:nvSpPr>
      <xdr:spPr>
        <a:xfrm>
          <a:off x="12029440" y="130997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74676</xdr:rowOff>
    </xdr:from>
    <xdr:to>
      <xdr:col>76</xdr:col>
      <xdr:colOff>114300</xdr:colOff>
      <xdr:row>78</xdr:row>
      <xdr:rowOff>120396</xdr:rowOff>
    </xdr:to>
    <xdr:cxnSp macro="">
      <xdr:nvCxnSpPr>
        <xdr:cNvPr id="667" name="直線コネクタ 666">
          <a:extLst>
            <a:ext uri="{FF2B5EF4-FFF2-40B4-BE49-F238E27FC236}">
              <a16:creationId xmlns:a16="http://schemas.microsoft.com/office/drawing/2014/main" id="{7CEADD1D-D1DD-48A4-8211-2C3EEE901CD9}"/>
            </a:ext>
          </a:extLst>
        </xdr:cNvPr>
        <xdr:cNvCxnSpPr/>
      </xdr:nvCxnSpPr>
      <xdr:spPr>
        <a:xfrm>
          <a:off x="12072620" y="13150596"/>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154178</xdr:rowOff>
    </xdr:from>
    <xdr:to>
      <xdr:col>67</xdr:col>
      <xdr:colOff>101600</xdr:colOff>
      <xdr:row>78</xdr:row>
      <xdr:rowOff>84328</xdr:rowOff>
    </xdr:to>
    <xdr:sp macro="" textlink="">
      <xdr:nvSpPr>
        <xdr:cNvPr id="668" name="楕円 667">
          <a:extLst>
            <a:ext uri="{FF2B5EF4-FFF2-40B4-BE49-F238E27FC236}">
              <a16:creationId xmlns:a16="http://schemas.microsoft.com/office/drawing/2014/main" id="{79199C14-EA9D-4884-91EC-0A074DAB1D03}"/>
            </a:ext>
          </a:extLst>
        </xdr:cNvPr>
        <xdr:cNvSpPr/>
      </xdr:nvSpPr>
      <xdr:spPr>
        <a:xfrm>
          <a:off x="11231880" y="130624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33528</xdr:rowOff>
    </xdr:from>
    <xdr:to>
      <xdr:col>71</xdr:col>
      <xdr:colOff>177800</xdr:colOff>
      <xdr:row>78</xdr:row>
      <xdr:rowOff>74676</xdr:rowOff>
    </xdr:to>
    <xdr:cxnSp macro="">
      <xdr:nvCxnSpPr>
        <xdr:cNvPr id="669" name="直線コネクタ 668">
          <a:extLst>
            <a:ext uri="{FF2B5EF4-FFF2-40B4-BE49-F238E27FC236}">
              <a16:creationId xmlns:a16="http://schemas.microsoft.com/office/drawing/2014/main" id="{185E9523-C246-4250-8628-849931EB7ED4}"/>
            </a:ext>
          </a:extLst>
        </xdr:cNvPr>
        <xdr:cNvCxnSpPr/>
      </xdr:nvCxnSpPr>
      <xdr:spPr>
        <a:xfrm>
          <a:off x="11282680" y="13109448"/>
          <a:ext cx="78994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64025</xdr:rowOff>
    </xdr:from>
    <xdr:ext cx="405111" cy="259045"/>
    <xdr:sp macro="" textlink="">
      <xdr:nvSpPr>
        <xdr:cNvPr id="670" name="n_1aveValue【児童館】&#10;有形固定資産減価償却率">
          <a:extLst>
            <a:ext uri="{FF2B5EF4-FFF2-40B4-BE49-F238E27FC236}">
              <a16:creationId xmlns:a16="http://schemas.microsoft.com/office/drawing/2014/main" id="{48803EF2-0120-4D51-B768-07187A25496C}"/>
            </a:ext>
          </a:extLst>
        </xdr:cNvPr>
        <xdr:cNvSpPr txBox="1"/>
      </xdr:nvSpPr>
      <xdr:spPr>
        <a:xfrm>
          <a:off x="13437244" y="13810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48023</xdr:rowOff>
    </xdr:from>
    <xdr:ext cx="405111" cy="259045"/>
    <xdr:sp macro="" textlink="">
      <xdr:nvSpPr>
        <xdr:cNvPr id="671" name="n_2aveValue【児童館】&#10;有形固定資産減価償却率">
          <a:extLst>
            <a:ext uri="{FF2B5EF4-FFF2-40B4-BE49-F238E27FC236}">
              <a16:creationId xmlns:a16="http://schemas.microsoft.com/office/drawing/2014/main" id="{D3055582-17C9-4348-A36F-11B8D7BFC0DB}"/>
            </a:ext>
          </a:extLst>
        </xdr:cNvPr>
        <xdr:cNvSpPr txBox="1"/>
      </xdr:nvSpPr>
      <xdr:spPr>
        <a:xfrm>
          <a:off x="12675244" y="13794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150892</xdr:rowOff>
    </xdr:from>
    <xdr:ext cx="405111" cy="259045"/>
    <xdr:sp macro="" textlink="">
      <xdr:nvSpPr>
        <xdr:cNvPr id="672" name="n_3aveValue【児童館】&#10;有形固定資産減価償却率">
          <a:extLst>
            <a:ext uri="{FF2B5EF4-FFF2-40B4-BE49-F238E27FC236}">
              <a16:creationId xmlns:a16="http://schemas.microsoft.com/office/drawing/2014/main" id="{76E16097-7FE2-4A96-B8FA-7207F3EEF54F}"/>
            </a:ext>
          </a:extLst>
        </xdr:cNvPr>
        <xdr:cNvSpPr txBox="1"/>
      </xdr:nvSpPr>
      <xdr:spPr>
        <a:xfrm>
          <a:off x="11900544" y="13729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139464</xdr:rowOff>
    </xdr:from>
    <xdr:ext cx="405111" cy="259045"/>
    <xdr:sp macro="" textlink="">
      <xdr:nvSpPr>
        <xdr:cNvPr id="673" name="n_4aveValue【児童館】&#10;有形固定資産減価償却率">
          <a:extLst>
            <a:ext uri="{FF2B5EF4-FFF2-40B4-BE49-F238E27FC236}">
              <a16:creationId xmlns:a16="http://schemas.microsoft.com/office/drawing/2014/main" id="{7AC13224-8A63-428B-B435-D0C1380F5AF6}"/>
            </a:ext>
          </a:extLst>
        </xdr:cNvPr>
        <xdr:cNvSpPr txBox="1"/>
      </xdr:nvSpPr>
      <xdr:spPr>
        <a:xfrm>
          <a:off x="11102984" y="1371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64279</xdr:rowOff>
    </xdr:from>
    <xdr:ext cx="405111" cy="259045"/>
    <xdr:sp macro="" textlink="">
      <xdr:nvSpPr>
        <xdr:cNvPr id="674" name="n_1mainValue【児童館】&#10;有形固定資産減価償却率">
          <a:extLst>
            <a:ext uri="{FF2B5EF4-FFF2-40B4-BE49-F238E27FC236}">
              <a16:creationId xmlns:a16="http://schemas.microsoft.com/office/drawing/2014/main" id="{E8C31469-937C-4A1E-A71B-82D317B6276A}"/>
            </a:ext>
          </a:extLst>
        </xdr:cNvPr>
        <xdr:cNvSpPr txBox="1"/>
      </xdr:nvSpPr>
      <xdr:spPr>
        <a:xfrm>
          <a:off x="13437244" y="12972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16273</xdr:rowOff>
    </xdr:from>
    <xdr:ext cx="405111" cy="259045"/>
    <xdr:sp macro="" textlink="">
      <xdr:nvSpPr>
        <xdr:cNvPr id="675" name="n_2mainValue【児童館】&#10;有形固定資産減価償却率">
          <a:extLst>
            <a:ext uri="{FF2B5EF4-FFF2-40B4-BE49-F238E27FC236}">
              <a16:creationId xmlns:a16="http://schemas.microsoft.com/office/drawing/2014/main" id="{7B4A755E-DD9D-4BA8-98E1-3E7F06E4D643}"/>
            </a:ext>
          </a:extLst>
        </xdr:cNvPr>
        <xdr:cNvSpPr txBox="1"/>
      </xdr:nvSpPr>
      <xdr:spPr>
        <a:xfrm>
          <a:off x="12675244" y="12924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142003</xdr:rowOff>
    </xdr:from>
    <xdr:ext cx="405111" cy="259045"/>
    <xdr:sp macro="" textlink="">
      <xdr:nvSpPr>
        <xdr:cNvPr id="676" name="n_3mainValue【児童館】&#10;有形固定資産減価償却率">
          <a:extLst>
            <a:ext uri="{FF2B5EF4-FFF2-40B4-BE49-F238E27FC236}">
              <a16:creationId xmlns:a16="http://schemas.microsoft.com/office/drawing/2014/main" id="{7D41A361-CFF7-4059-8109-22B51A7FB3C0}"/>
            </a:ext>
          </a:extLst>
        </xdr:cNvPr>
        <xdr:cNvSpPr txBox="1"/>
      </xdr:nvSpPr>
      <xdr:spPr>
        <a:xfrm>
          <a:off x="11900544" y="1288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100855</xdr:rowOff>
    </xdr:from>
    <xdr:ext cx="405111" cy="259045"/>
    <xdr:sp macro="" textlink="">
      <xdr:nvSpPr>
        <xdr:cNvPr id="677" name="n_4mainValue【児童館】&#10;有形固定資産減価償却率">
          <a:extLst>
            <a:ext uri="{FF2B5EF4-FFF2-40B4-BE49-F238E27FC236}">
              <a16:creationId xmlns:a16="http://schemas.microsoft.com/office/drawing/2014/main" id="{513C1041-B39D-45BF-B88D-E025342C8538}"/>
            </a:ext>
          </a:extLst>
        </xdr:cNvPr>
        <xdr:cNvSpPr txBox="1"/>
      </xdr:nvSpPr>
      <xdr:spPr>
        <a:xfrm>
          <a:off x="11102984" y="1284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967B6036-F931-418D-8865-30B0364BB5D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5F538F0F-0390-4AA1-9A50-732EE6BCED6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37C8637D-F077-46EA-9816-220C73BFDCE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0785D9DC-4004-4045-A079-46D39FC45F8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BE5068AA-63E3-402C-A866-CBE223BD351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47D29775-B5C8-4974-82D2-4286EBDB220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094247C2-6134-4F87-9941-FEA2F727D5C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0D215B28-CC5B-46CB-9DE5-E03E49513142}"/>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254FB2CF-5D75-46DD-9E11-567ED5F2DABA}"/>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3A3865AC-7E97-465F-8F74-BC904DB2999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8" name="直線コネクタ 687">
          <a:extLst>
            <a:ext uri="{FF2B5EF4-FFF2-40B4-BE49-F238E27FC236}">
              <a16:creationId xmlns:a16="http://schemas.microsoft.com/office/drawing/2014/main" id="{49B6FFF8-9279-4D75-B73B-B95119EC2BDA}"/>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9" name="テキスト ボックス 688">
          <a:extLst>
            <a:ext uri="{FF2B5EF4-FFF2-40B4-BE49-F238E27FC236}">
              <a16:creationId xmlns:a16="http://schemas.microsoft.com/office/drawing/2014/main" id="{6AB8D31B-18DD-4545-B3D4-94B10F9C96A5}"/>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0" name="直線コネクタ 689">
          <a:extLst>
            <a:ext uri="{FF2B5EF4-FFF2-40B4-BE49-F238E27FC236}">
              <a16:creationId xmlns:a16="http://schemas.microsoft.com/office/drawing/2014/main" id="{505954E6-D23A-4047-A2B3-947AEC5C1766}"/>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1" name="テキスト ボックス 690">
          <a:extLst>
            <a:ext uri="{FF2B5EF4-FFF2-40B4-BE49-F238E27FC236}">
              <a16:creationId xmlns:a16="http://schemas.microsoft.com/office/drawing/2014/main" id="{778953FC-03CE-407C-8DE3-9C957C104B8A}"/>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3385D82A-E2D8-4533-B293-86B9DDAE12D6}"/>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1D604E2C-FFC9-4021-A0A0-252A34277A2A}"/>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4" name="直線コネクタ 693">
          <a:extLst>
            <a:ext uri="{FF2B5EF4-FFF2-40B4-BE49-F238E27FC236}">
              <a16:creationId xmlns:a16="http://schemas.microsoft.com/office/drawing/2014/main" id="{A8558DE1-A718-472B-A9A4-56ADD4B4BAF9}"/>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5" name="テキスト ボックス 694">
          <a:extLst>
            <a:ext uri="{FF2B5EF4-FFF2-40B4-BE49-F238E27FC236}">
              <a16:creationId xmlns:a16="http://schemas.microsoft.com/office/drawing/2014/main" id="{DD477BC1-BD66-41C7-8828-5BB370FBCEC2}"/>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6" name="直線コネクタ 695">
          <a:extLst>
            <a:ext uri="{FF2B5EF4-FFF2-40B4-BE49-F238E27FC236}">
              <a16:creationId xmlns:a16="http://schemas.microsoft.com/office/drawing/2014/main" id="{78F1EDCA-37A2-4FE2-954C-CE9456D89266}"/>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7" name="テキスト ボックス 696">
          <a:extLst>
            <a:ext uri="{FF2B5EF4-FFF2-40B4-BE49-F238E27FC236}">
              <a16:creationId xmlns:a16="http://schemas.microsoft.com/office/drawing/2014/main" id="{E598BBB5-3F48-42F8-9DE0-4318559E7EC7}"/>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2F5D40C7-21AE-4A28-98D1-13B77F4B2353}"/>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165D43CB-E4E1-4867-8FF6-9E061972C10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4A3B0DCE-2C3B-4FF3-9CE8-2A778967682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701" name="直線コネクタ 700">
          <a:extLst>
            <a:ext uri="{FF2B5EF4-FFF2-40B4-BE49-F238E27FC236}">
              <a16:creationId xmlns:a16="http://schemas.microsoft.com/office/drawing/2014/main" id="{E70C4E57-CABA-47E4-92E4-994D43FA3522}"/>
            </a:ext>
          </a:extLst>
        </xdr:cNvPr>
        <xdr:cNvCxnSpPr/>
      </xdr:nvCxnSpPr>
      <xdr:spPr>
        <a:xfrm flipV="1">
          <a:off x="19509104" y="1325499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702" name="【児童館】&#10;一人当たり面積最小値テキスト">
          <a:extLst>
            <a:ext uri="{FF2B5EF4-FFF2-40B4-BE49-F238E27FC236}">
              <a16:creationId xmlns:a16="http://schemas.microsoft.com/office/drawing/2014/main" id="{0B8275C5-9B53-4D8C-B414-FA6D2A71BBF7}"/>
            </a:ext>
          </a:extLst>
        </xdr:cNvPr>
        <xdr:cNvSpPr txBox="1"/>
      </xdr:nvSpPr>
      <xdr:spPr>
        <a:xfrm>
          <a:off x="19547840" y="1450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703" name="直線コネクタ 702">
          <a:extLst>
            <a:ext uri="{FF2B5EF4-FFF2-40B4-BE49-F238E27FC236}">
              <a16:creationId xmlns:a16="http://schemas.microsoft.com/office/drawing/2014/main" id="{9C3766BF-D5EC-4036-969E-55BD5FD3BE48}"/>
            </a:ext>
          </a:extLst>
        </xdr:cNvPr>
        <xdr:cNvCxnSpPr/>
      </xdr:nvCxnSpPr>
      <xdr:spPr>
        <a:xfrm>
          <a:off x="19443700" y="1450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704" name="【児童館】&#10;一人当たり面積最大値テキスト">
          <a:extLst>
            <a:ext uri="{FF2B5EF4-FFF2-40B4-BE49-F238E27FC236}">
              <a16:creationId xmlns:a16="http://schemas.microsoft.com/office/drawing/2014/main" id="{686972D5-2533-415C-A46A-00EBA09820B8}"/>
            </a:ext>
          </a:extLst>
        </xdr:cNvPr>
        <xdr:cNvSpPr txBox="1"/>
      </xdr:nvSpPr>
      <xdr:spPr>
        <a:xfrm>
          <a:off x="19547840" y="1303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705" name="直線コネクタ 704">
          <a:extLst>
            <a:ext uri="{FF2B5EF4-FFF2-40B4-BE49-F238E27FC236}">
              <a16:creationId xmlns:a16="http://schemas.microsoft.com/office/drawing/2014/main" id="{6CB5ECD9-5820-4852-A5BB-BB7F651D733D}"/>
            </a:ext>
          </a:extLst>
        </xdr:cNvPr>
        <xdr:cNvCxnSpPr/>
      </xdr:nvCxnSpPr>
      <xdr:spPr>
        <a:xfrm>
          <a:off x="19443700" y="1325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6" name="【児童館】&#10;一人当たり面積平均値テキスト">
          <a:extLst>
            <a:ext uri="{FF2B5EF4-FFF2-40B4-BE49-F238E27FC236}">
              <a16:creationId xmlns:a16="http://schemas.microsoft.com/office/drawing/2014/main" id="{A1BA91CD-EF87-4D22-809A-385A3D3AF8A6}"/>
            </a:ext>
          </a:extLst>
        </xdr:cNvPr>
        <xdr:cNvSpPr txBox="1"/>
      </xdr:nvSpPr>
      <xdr:spPr>
        <a:xfrm>
          <a:off x="19547840" y="13924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7" name="フローチャート: 判断 706">
          <a:extLst>
            <a:ext uri="{FF2B5EF4-FFF2-40B4-BE49-F238E27FC236}">
              <a16:creationId xmlns:a16="http://schemas.microsoft.com/office/drawing/2014/main" id="{24E1491B-50BD-4DF3-918B-0768B664D419}"/>
            </a:ext>
          </a:extLst>
        </xdr:cNvPr>
        <xdr:cNvSpPr/>
      </xdr:nvSpPr>
      <xdr:spPr>
        <a:xfrm>
          <a:off x="1945894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8" name="フローチャート: 判断 707">
          <a:extLst>
            <a:ext uri="{FF2B5EF4-FFF2-40B4-BE49-F238E27FC236}">
              <a16:creationId xmlns:a16="http://schemas.microsoft.com/office/drawing/2014/main" id="{922BE75D-3537-405A-A909-152AB3377EC5}"/>
            </a:ext>
          </a:extLst>
        </xdr:cNvPr>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709" name="フローチャート: 判断 708">
          <a:extLst>
            <a:ext uri="{FF2B5EF4-FFF2-40B4-BE49-F238E27FC236}">
              <a16:creationId xmlns:a16="http://schemas.microsoft.com/office/drawing/2014/main" id="{7A893A5E-1813-46A2-8238-A7F8714C601F}"/>
            </a:ext>
          </a:extLst>
        </xdr:cNvPr>
        <xdr:cNvSpPr/>
      </xdr:nvSpPr>
      <xdr:spPr>
        <a:xfrm>
          <a:off x="17937480" y="1408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710" name="フローチャート: 判断 709">
          <a:extLst>
            <a:ext uri="{FF2B5EF4-FFF2-40B4-BE49-F238E27FC236}">
              <a16:creationId xmlns:a16="http://schemas.microsoft.com/office/drawing/2014/main" id="{09BBF7DF-8536-454F-887D-CBAE610C15D9}"/>
            </a:ext>
          </a:extLst>
        </xdr:cNvPr>
        <xdr:cNvSpPr/>
      </xdr:nvSpPr>
      <xdr:spPr>
        <a:xfrm>
          <a:off x="17162780" y="1408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1" name="フローチャート: 判断 710">
          <a:extLst>
            <a:ext uri="{FF2B5EF4-FFF2-40B4-BE49-F238E27FC236}">
              <a16:creationId xmlns:a16="http://schemas.microsoft.com/office/drawing/2014/main" id="{F0B5B4AD-BD07-4C68-BB09-51E988B28194}"/>
            </a:ext>
          </a:extLst>
        </xdr:cNvPr>
        <xdr:cNvSpPr/>
      </xdr:nvSpPr>
      <xdr:spPr>
        <a:xfrm>
          <a:off x="16388080" y="141452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D1ABC390-ECED-424C-9775-1CC8849944D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FF06F08E-18CD-4161-9745-4EE2656C5DA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426E9599-6584-4C4D-98D7-453DCA63C54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127C1EF8-B76E-4F22-86F5-4579097862C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A271A64-91B9-4D71-8591-2FF9F70E311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717" name="楕円 716">
          <a:extLst>
            <a:ext uri="{FF2B5EF4-FFF2-40B4-BE49-F238E27FC236}">
              <a16:creationId xmlns:a16="http://schemas.microsoft.com/office/drawing/2014/main" id="{4ED7C43C-9DA1-4A95-9426-58A245EE1C99}"/>
            </a:ext>
          </a:extLst>
        </xdr:cNvPr>
        <xdr:cNvSpPr/>
      </xdr:nvSpPr>
      <xdr:spPr>
        <a:xfrm>
          <a:off x="19458940" y="14331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168927</xdr:rowOff>
    </xdr:from>
    <xdr:ext cx="469744" cy="259045"/>
    <xdr:sp macro="" textlink="">
      <xdr:nvSpPr>
        <xdr:cNvPr id="718" name="【児童館】&#10;一人当たり面積該当値テキスト">
          <a:extLst>
            <a:ext uri="{FF2B5EF4-FFF2-40B4-BE49-F238E27FC236}">
              <a16:creationId xmlns:a16="http://schemas.microsoft.com/office/drawing/2014/main" id="{BF3DF82C-D60F-4309-BE42-E6F0CDFAF86C}"/>
            </a:ext>
          </a:extLst>
        </xdr:cNvPr>
        <xdr:cNvSpPr txBox="1"/>
      </xdr:nvSpPr>
      <xdr:spPr>
        <a:xfrm>
          <a:off x="19547840" y="1425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82550</xdr:rowOff>
    </xdr:from>
    <xdr:to>
      <xdr:col>112</xdr:col>
      <xdr:colOff>38100</xdr:colOff>
      <xdr:row>86</xdr:row>
      <xdr:rowOff>12700</xdr:rowOff>
    </xdr:to>
    <xdr:sp macro="" textlink="">
      <xdr:nvSpPr>
        <xdr:cNvPr id="719" name="楕円 718">
          <a:extLst>
            <a:ext uri="{FF2B5EF4-FFF2-40B4-BE49-F238E27FC236}">
              <a16:creationId xmlns:a16="http://schemas.microsoft.com/office/drawing/2014/main" id="{E3BECA57-1E44-4E7C-AFDD-4C0060E4306D}"/>
            </a:ext>
          </a:extLst>
        </xdr:cNvPr>
        <xdr:cNvSpPr/>
      </xdr:nvSpPr>
      <xdr:spPr>
        <a:xfrm>
          <a:off x="18735040" y="14331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133350</xdr:rowOff>
    </xdr:from>
    <xdr:to>
      <xdr:col>116</xdr:col>
      <xdr:colOff>63500</xdr:colOff>
      <xdr:row>85</xdr:row>
      <xdr:rowOff>133350</xdr:rowOff>
    </xdr:to>
    <xdr:cxnSp macro="">
      <xdr:nvCxnSpPr>
        <xdr:cNvPr id="720" name="直線コネクタ 719">
          <a:extLst>
            <a:ext uri="{FF2B5EF4-FFF2-40B4-BE49-F238E27FC236}">
              <a16:creationId xmlns:a16="http://schemas.microsoft.com/office/drawing/2014/main" id="{490A90A2-8EE5-4E19-B367-A484B905827D}"/>
            </a:ext>
          </a:extLst>
        </xdr:cNvPr>
        <xdr:cNvCxnSpPr/>
      </xdr:nvCxnSpPr>
      <xdr:spPr>
        <a:xfrm>
          <a:off x="18778220" y="143827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12700</xdr:rowOff>
    </xdr:to>
    <xdr:sp macro="" textlink="">
      <xdr:nvSpPr>
        <xdr:cNvPr id="721" name="楕円 720">
          <a:extLst>
            <a:ext uri="{FF2B5EF4-FFF2-40B4-BE49-F238E27FC236}">
              <a16:creationId xmlns:a16="http://schemas.microsoft.com/office/drawing/2014/main" id="{42CB8AB4-D88A-438E-A1AD-85E58661C2DA}"/>
            </a:ext>
          </a:extLst>
        </xdr:cNvPr>
        <xdr:cNvSpPr/>
      </xdr:nvSpPr>
      <xdr:spPr>
        <a:xfrm>
          <a:off x="17937480" y="14331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133350</xdr:rowOff>
    </xdr:from>
    <xdr:to>
      <xdr:col>111</xdr:col>
      <xdr:colOff>177800</xdr:colOff>
      <xdr:row>85</xdr:row>
      <xdr:rowOff>133350</xdr:rowOff>
    </xdr:to>
    <xdr:cxnSp macro="">
      <xdr:nvCxnSpPr>
        <xdr:cNvPr id="722" name="直線コネクタ 721">
          <a:extLst>
            <a:ext uri="{FF2B5EF4-FFF2-40B4-BE49-F238E27FC236}">
              <a16:creationId xmlns:a16="http://schemas.microsoft.com/office/drawing/2014/main" id="{769CECA4-D161-4E47-A360-F8186841AB06}"/>
            </a:ext>
          </a:extLst>
        </xdr:cNvPr>
        <xdr:cNvCxnSpPr/>
      </xdr:nvCxnSpPr>
      <xdr:spPr>
        <a:xfrm>
          <a:off x="17988280" y="143827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90170</xdr:rowOff>
    </xdr:from>
    <xdr:to>
      <xdr:col>102</xdr:col>
      <xdr:colOff>165100</xdr:colOff>
      <xdr:row>86</xdr:row>
      <xdr:rowOff>20320</xdr:rowOff>
    </xdr:to>
    <xdr:sp macro="" textlink="">
      <xdr:nvSpPr>
        <xdr:cNvPr id="723" name="楕円 722">
          <a:extLst>
            <a:ext uri="{FF2B5EF4-FFF2-40B4-BE49-F238E27FC236}">
              <a16:creationId xmlns:a16="http://schemas.microsoft.com/office/drawing/2014/main" id="{DEB9DE20-D984-4120-B8D7-1F81FD6F79AE}"/>
            </a:ext>
          </a:extLst>
        </xdr:cNvPr>
        <xdr:cNvSpPr/>
      </xdr:nvSpPr>
      <xdr:spPr>
        <a:xfrm>
          <a:off x="17162780" y="14339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133350</xdr:rowOff>
    </xdr:from>
    <xdr:to>
      <xdr:col>107</xdr:col>
      <xdr:colOff>50800</xdr:colOff>
      <xdr:row>85</xdr:row>
      <xdr:rowOff>140970</xdr:rowOff>
    </xdr:to>
    <xdr:cxnSp macro="">
      <xdr:nvCxnSpPr>
        <xdr:cNvPr id="724" name="直線コネクタ 723">
          <a:extLst>
            <a:ext uri="{FF2B5EF4-FFF2-40B4-BE49-F238E27FC236}">
              <a16:creationId xmlns:a16="http://schemas.microsoft.com/office/drawing/2014/main" id="{0592060C-1CF2-4016-8E89-DD34AB8118A8}"/>
            </a:ext>
          </a:extLst>
        </xdr:cNvPr>
        <xdr:cNvCxnSpPr/>
      </xdr:nvCxnSpPr>
      <xdr:spPr>
        <a:xfrm flipV="1">
          <a:off x="17213580" y="1438275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90170</xdr:rowOff>
    </xdr:from>
    <xdr:to>
      <xdr:col>98</xdr:col>
      <xdr:colOff>38100</xdr:colOff>
      <xdr:row>86</xdr:row>
      <xdr:rowOff>20320</xdr:rowOff>
    </xdr:to>
    <xdr:sp macro="" textlink="">
      <xdr:nvSpPr>
        <xdr:cNvPr id="725" name="楕円 724">
          <a:extLst>
            <a:ext uri="{FF2B5EF4-FFF2-40B4-BE49-F238E27FC236}">
              <a16:creationId xmlns:a16="http://schemas.microsoft.com/office/drawing/2014/main" id="{D965BAF1-33A2-487D-B318-2AE09C39F906}"/>
            </a:ext>
          </a:extLst>
        </xdr:cNvPr>
        <xdr:cNvSpPr/>
      </xdr:nvSpPr>
      <xdr:spPr>
        <a:xfrm>
          <a:off x="16388080" y="14339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140970</xdr:rowOff>
    </xdr:from>
    <xdr:to>
      <xdr:col>102</xdr:col>
      <xdr:colOff>114300</xdr:colOff>
      <xdr:row>85</xdr:row>
      <xdr:rowOff>140970</xdr:rowOff>
    </xdr:to>
    <xdr:cxnSp macro="">
      <xdr:nvCxnSpPr>
        <xdr:cNvPr id="726" name="直線コネクタ 725">
          <a:extLst>
            <a:ext uri="{FF2B5EF4-FFF2-40B4-BE49-F238E27FC236}">
              <a16:creationId xmlns:a16="http://schemas.microsoft.com/office/drawing/2014/main" id="{1F33E9FB-CAFC-4391-A724-489DE92FF09C}"/>
            </a:ext>
          </a:extLst>
        </xdr:cNvPr>
        <xdr:cNvCxnSpPr/>
      </xdr:nvCxnSpPr>
      <xdr:spPr>
        <a:xfrm>
          <a:off x="16431260" y="143903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7" name="n_1aveValue【児童館】&#10;一人当たり面積">
          <a:extLst>
            <a:ext uri="{FF2B5EF4-FFF2-40B4-BE49-F238E27FC236}">
              <a16:creationId xmlns:a16="http://schemas.microsoft.com/office/drawing/2014/main" id="{4C90AB95-5D72-4C7B-A59A-026B82169339}"/>
            </a:ext>
          </a:extLst>
        </xdr:cNvPr>
        <xdr:cNvSpPr txBox="1"/>
      </xdr:nvSpPr>
      <xdr:spPr>
        <a:xfrm>
          <a:off x="185611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120666</xdr:rowOff>
    </xdr:from>
    <xdr:ext cx="469744" cy="259045"/>
    <xdr:sp macro="" textlink="">
      <xdr:nvSpPr>
        <xdr:cNvPr id="728" name="n_2aveValue【児童館】&#10;一人当たり面積">
          <a:extLst>
            <a:ext uri="{FF2B5EF4-FFF2-40B4-BE49-F238E27FC236}">
              <a16:creationId xmlns:a16="http://schemas.microsoft.com/office/drawing/2014/main" id="{06B2BCDB-3811-41B6-B202-DDB576AF75A1}"/>
            </a:ext>
          </a:extLst>
        </xdr:cNvPr>
        <xdr:cNvSpPr txBox="1"/>
      </xdr:nvSpPr>
      <xdr:spPr>
        <a:xfrm>
          <a:off x="17776267" y="13867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113047</xdr:rowOff>
    </xdr:from>
    <xdr:ext cx="469744" cy="259045"/>
    <xdr:sp macro="" textlink="">
      <xdr:nvSpPr>
        <xdr:cNvPr id="729" name="n_3aveValue【児童館】&#10;一人当たり面積">
          <a:extLst>
            <a:ext uri="{FF2B5EF4-FFF2-40B4-BE49-F238E27FC236}">
              <a16:creationId xmlns:a16="http://schemas.microsoft.com/office/drawing/2014/main" id="{D34B19E3-26BC-431B-AD51-E91B5A0975C7}"/>
            </a:ext>
          </a:extLst>
        </xdr:cNvPr>
        <xdr:cNvSpPr txBox="1"/>
      </xdr:nvSpPr>
      <xdr:spPr>
        <a:xfrm>
          <a:off x="17001567"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30" name="n_4aveValue【児童館】&#10;一人当たり面積">
          <a:extLst>
            <a:ext uri="{FF2B5EF4-FFF2-40B4-BE49-F238E27FC236}">
              <a16:creationId xmlns:a16="http://schemas.microsoft.com/office/drawing/2014/main" id="{135467AB-79CC-42EC-A724-6684B75FF850}"/>
            </a:ext>
          </a:extLst>
        </xdr:cNvPr>
        <xdr:cNvSpPr txBox="1"/>
      </xdr:nvSpPr>
      <xdr:spPr>
        <a:xfrm>
          <a:off x="1622686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3827</xdr:rowOff>
    </xdr:from>
    <xdr:ext cx="469744" cy="259045"/>
    <xdr:sp macro="" textlink="">
      <xdr:nvSpPr>
        <xdr:cNvPr id="731" name="n_1mainValue【児童館】&#10;一人当たり面積">
          <a:extLst>
            <a:ext uri="{FF2B5EF4-FFF2-40B4-BE49-F238E27FC236}">
              <a16:creationId xmlns:a16="http://schemas.microsoft.com/office/drawing/2014/main" id="{D663D134-AB10-40AA-9A4E-7C6206C9F6A5}"/>
            </a:ext>
          </a:extLst>
        </xdr:cNvPr>
        <xdr:cNvSpPr txBox="1"/>
      </xdr:nvSpPr>
      <xdr:spPr>
        <a:xfrm>
          <a:off x="18561127"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3827</xdr:rowOff>
    </xdr:from>
    <xdr:ext cx="469744" cy="259045"/>
    <xdr:sp macro="" textlink="">
      <xdr:nvSpPr>
        <xdr:cNvPr id="732" name="n_2mainValue【児童館】&#10;一人当たり面積">
          <a:extLst>
            <a:ext uri="{FF2B5EF4-FFF2-40B4-BE49-F238E27FC236}">
              <a16:creationId xmlns:a16="http://schemas.microsoft.com/office/drawing/2014/main" id="{573B5A00-C893-4523-A3B9-170210126AC3}"/>
            </a:ext>
          </a:extLst>
        </xdr:cNvPr>
        <xdr:cNvSpPr txBox="1"/>
      </xdr:nvSpPr>
      <xdr:spPr>
        <a:xfrm>
          <a:off x="17776267"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11447</xdr:rowOff>
    </xdr:from>
    <xdr:ext cx="469744" cy="259045"/>
    <xdr:sp macro="" textlink="">
      <xdr:nvSpPr>
        <xdr:cNvPr id="733" name="n_3mainValue【児童館】&#10;一人当たり面積">
          <a:extLst>
            <a:ext uri="{FF2B5EF4-FFF2-40B4-BE49-F238E27FC236}">
              <a16:creationId xmlns:a16="http://schemas.microsoft.com/office/drawing/2014/main" id="{215DADA2-4E4E-4BCA-92D5-8F32FA419BEF}"/>
            </a:ext>
          </a:extLst>
        </xdr:cNvPr>
        <xdr:cNvSpPr txBox="1"/>
      </xdr:nvSpPr>
      <xdr:spPr>
        <a:xfrm>
          <a:off x="17001567" y="1442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11447</xdr:rowOff>
    </xdr:from>
    <xdr:ext cx="469744" cy="259045"/>
    <xdr:sp macro="" textlink="">
      <xdr:nvSpPr>
        <xdr:cNvPr id="734" name="n_4mainValue【児童館】&#10;一人当たり面積">
          <a:extLst>
            <a:ext uri="{FF2B5EF4-FFF2-40B4-BE49-F238E27FC236}">
              <a16:creationId xmlns:a16="http://schemas.microsoft.com/office/drawing/2014/main" id="{B1C15551-92D4-4068-9987-77FAFFA8874F}"/>
            </a:ext>
          </a:extLst>
        </xdr:cNvPr>
        <xdr:cNvSpPr txBox="1"/>
      </xdr:nvSpPr>
      <xdr:spPr>
        <a:xfrm>
          <a:off x="16226867" y="1442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EBA86E64-A120-430B-831F-423B9174F06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BD6592B0-5A28-43BB-8F69-89D590BA6AB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818076ED-48FA-41F8-99F3-0D91F9D7E7D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42AF60F5-756C-4227-93AF-E9C41A2288D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6BA3252E-4428-4EE6-889D-CCAD428B59B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6F698B5B-69E1-4F0C-B6F3-40AD296F733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1CE526FE-4ECC-4B0F-B3E3-1AFCDC29F58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74E07514-B626-4225-9222-624E0BF7C5BE}"/>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3" name="正方形/長方形 742">
          <a:extLst>
            <a:ext uri="{FF2B5EF4-FFF2-40B4-BE49-F238E27FC236}">
              <a16:creationId xmlns:a16="http://schemas.microsoft.com/office/drawing/2014/main" id="{0D2FB2B8-DE73-433A-9672-CEE33D7C347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4" name="正方形/長方形 743">
          <a:extLst>
            <a:ext uri="{FF2B5EF4-FFF2-40B4-BE49-F238E27FC236}">
              <a16:creationId xmlns:a16="http://schemas.microsoft.com/office/drawing/2014/main" id="{FC7E22F1-D74E-4987-8C02-C844B8C626F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5" name="正方形/長方形 744">
          <a:extLst>
            <a:ext uri="{FF2B5EF4-FFF2-40B4-BE49-F238E27FC236}">
              <a16:creationId xmlns:a16="http://schemas.microsoft.com/office/drawing/2014/main" id="{D53D810C-19B9-477D-8BDB-EAB7E4A52B6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6" name="正方形/長方形 745">
          <a:extLst>
            <a:ext uri="{FF2B5EF4-FFF2-40B4-BE49-F238E27FC236}">
              <a16:creationId xmlns:a16="http://schemas.microsoft.com/office/drawing/2014/main" id="{E167B959-4FAF-43C6-923B-D788738A702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7" name="正方形/長方形 746">
          <a:extLst>
            <a:ext uri="{FF2B5EF4-FFF2-40B4-BE49-F238E27FC236}">
              <a16:creationId xmlns:a16="http://schemas.microsoft.com/office/drawing/2014/main" id="{D732CA0A-E3A9-4EB5-8354-7ACEB7B283C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8" name="正方形/長方形 747">
          <a:extLst>
            <a:ext uri="{FF2B5EF4-FFF2-40B4-BE49-F238E27FC236}">
              <a16:creationId xmlns:a16="http://schemas.microsoft.com/office/drawing/2014/main" id="{FB4166CC-7375-4672-BDC8-6954C65F8CC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9" name="正方形/長方形 748">
          <a:extLst>
            <a:ext uri="{FF2B5EF4-FFF2-40B4-BE49-F238E27FC236}">
              <a16:creationId xmlns:a16="http://schemas.microsoft.com/office/drawing/2014/main" id="{988C334B-090F-4324-B481-3169F0FCC89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0" name="正方形/長方形 749">
          <a:extLst>
            <a:ext uri="{FF2B5EF4-FFF2-40B4-BE49-F238E27FC236}">
              <a16:creationId xmlns:a16="http://schemas.microsoft.com/office/drawing/2014/main" id="{3AEC8AAD-3185-480F-B04C-926522F73275}"/>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42A2C22B-2A9B-4ACB-B3BC-D20E9A3010B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2873A22D-1E53-45DC-87B7-045527F14F4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82FEC8CA-ED79-4481-B6A5-DCA62695BAD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の有形固定資産減価償却率が類似団体内平均値より高いのは、施設の更新等が行われていないためである。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橋梁・トンネル</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の有形固定資産減価償却率が低いのは、備忘価額のみの計上がほとんどだが、一部橋梁の改修を行ったことによる。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の有形固定資産減価償却率については、直近で外壁改善工事を実施していることに伴い、類似団体内平均値より低い。</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児童館</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の有形固定資産減価償却率については、平成</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年建築の保健福祉センター内に設置されており、施設内の設備改修も行っていることから、類似団体内平均値より低い。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B6F94F3-02A4-4812-888D-9CEDBB4B0D5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367F5C6-D4D7-49B0-AC0E-6E29B834EF5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8A917D8-1F23-480E-849D-7CE77418762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3730D48-F39F-4CE8-9568-C4CC586BB77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583EC21-2654-43C0-85BE-DDF5364BD8B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6E5F3D5-7A72-479A-9393-6B51BDB5DD8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057BD64-DBB2-471D-92EA-DE8AC024F5E7}"/>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63ECA54-A80D-48F3-BA82-7071CBBD9B0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B220A1-5F91-4B73-9323-005D04D1D55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86F3DCE-C298-4A78-94CF-626802EA878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16,968
16,406
133.91
11,303,360
10,464,209
794,898
5,612,067
8,658,552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E262B4A-98A4-46BB-B161-3549EF555AF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917FD3C-43CC-4587-8B45-76B1EB254D5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1497D78-15AD-4579-8435-3A1E4D93883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19E71F-450D-40B3-962D-96F1043488E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DB8AE71-338E-4274-A054-64F4C63FE9C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E4014E5-27FC-43F1-B6BB-32A2AE48F5BC}"/>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0DBDC82-433E-4619-992D-9BD8B913BC6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3D05A50-23CD-4A19-AE73-05E43799E93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EF01816-04C2-4F45-9677-4E238EE9ED0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AED25F5-F64D-41DD-AAEE-400818610F0E}"/>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4F003FB-DAF3-4016-A43A-F24196FA2DD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0E9C2FB-18A0-432E-9153-E149DCD6C63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3C2C048-0740-4CF4-B664-1AD0728270B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170FDB5-3342-4FFB-9AA0-7A670FDEE5B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50433FB-2BDA-4567-BD66-45E19A612AB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02355C7-32C0-444E-B2BE-B3B8DEF1952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90F010D-FDE4-4A0F-B443-D42C7390504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FA4937C-49C4-469B-83F3-45F067499D1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0D82321-28D4-4D5C-8919-FF84ECF3E0B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C8E9B6-1AA3-48FD-B15B-224D3BEE371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2EAF375-5E85-4CD3-B435-75E12B19277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DBE5D4C-F4E6-4664-8179-1F965091169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E9B82A0-FCEA-4F73-9D85-568528EAA84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058E1F3-E5A8-42A9-9031-8C0985F6B2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2F35BC0-3A7A-489B-BA53-C6A545C7B07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4357F81-ED5F-4DA7-B3C6-5166703D56E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9D4F885-28AF-4768-B67D-3A4211184E4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7CB58E2-35F1-4301-84CE-29562A8B1A5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6224E81-E836-47EE-8775-8C35C23DEBD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395EC90-0C86-4E2C-8B2A-4FF40BE89371}"/>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C0A7B47-004F-4F7A-A9FF-EB0D291C4C2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35968D8-B7FB-40C2-B021-402D2ABEDB5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27C3E38-1ED7-4A89-B153-54BD3CC875AF}"/>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DFF43E9-80E3-49B4-A8D7-FDD372F89873}"/>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C5C5E94-C6EB-4A81-8EBC-A12DADA853B6}"/>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4DEA3E4-756D-4189-89BD-AC6B54264D77}"/>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996F897-3D42-4821-9B66-DDA3054F4909}"/>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FFB3AD0-9F87-46B3-99D4-752D15303E05}"/>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C35598F-F3BB-49C0-B83D-B259EEC949A5}"/>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8B15120-00BE-46C7-89FA-C3172C5C1ECC}"/>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6D99D3F-C9CC-421C-B17A-9103BF1765D3}"/>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D0BFBE9-AC61-4AC5-85F7-316AE4DD5B09}"/>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509567E-1069-4C3D-B72F-980936B783D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4377A0B-EB51-4305-A329-1291E17DB2F3}"/>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5E6AA5B2-B6A4-4A36-A249-C3633C7ED4AA}"/>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63D52570-6ADE-48D1-89E4-8B5F41A9F19A}"/>
            </a:ext>
          </a:extLst>
        </xdr:cNvPr>
        <xdr:cNvCxnSpPr/>
      </xdr:nvCxnSpPr>
      <xdr:spPr>
        <a:xfrm flipV="1">
          <a:off x="4086225" y="5772150"/>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061983BA-FA70-43B6-BD46-ECF44EBEA526}"/>
            </a:ext>
          </a:extLst>
        </xdr:cNvPr>
        <xdr:cNvSpPr txBox="1"/>
      </xdr:nvSpPr>
      <xdr:spPr>
        <a:xfrm>
          <a:off x="4124960"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1CE01178-0AE0-463B-BB0B-62A346142F69}"/>
            </a:ext>
          </a:extLst>
        </xdr:cNvPr>
        <xdr:cNvCxnSpPr/>
      </xdr:nvCxnSpPr>
      <xdr:spPr>
        <a:xfrm>
          <a:off x="4020820" y="6892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2D440C44-EF22-4E68-B02B-3CFB08C73BAA}"/>
            </a:ext>
          </a:extLst>
        </xdr:cNvPr>
        <xdr:cNvSpPr txBox="1"/>
      </xdr:nvSpPr>
      <xdr:spPr>
        <a:xfrm>
          <a:off x="4124960" y="5551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53F082FA-47FA-4C87-AE2E-57E4F10D2586}"/>
            </a:ext>
          </a:extLst>
        </xdr:cNvPr>
        <xdr:cNvCxnSpPr/>
      </xdr:nvCxnSpPr>
      <xdr:spPr>
        <a:xfrm>
          <a:off x="4020820" y="5772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B3A7075C-01E9-4720-B182-4E1AD3470CF2}"/>
            </a:ext>
          </a:extLst>
        </xdr:cNvPr>
        <xdr:cNvSpPr txBox="1"/>
      </xdr:nvSpPr>
      <xdr:spPr>
        <a:xfrm>
          <a:off x="4124960" y="613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3FE23BBC-4EB2-4A2A-AFBE-F7778DC3424A}"/>
            </a:ext>
          </a:extLst>
        </xdr:cNvPr>
        <xdr:cNvSpPr/>
      </xdr:nvSpPr>
      <xdr:spPr>
        <a:xfrm>
          <a:off x="4036060" y="627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55317019-3D51-4B46-9BAF-E62F257257DE}"/>
            </a:ext>
          </a:extLst>
        </xdr:cNvPr>
        <xdr:cNvSpPr/>
      </xdr:nvSpPr>
      <xdr:spPr>
        <a:xfrm>
          <a:off x="3312160" y="6209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5B319A34-F17B-467E-A2CB-B62D40033EC5}"/>
            </a:ext>
          </a:extLst>
        </xdr:cNvPr>
        <xdr:cNvSpPr/>
      </xdr:nvSpPr>
      <xdr:spPr>
        <a:xfrm>
          <a:off x="2514600" y="618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8ACC9EE7-EF9A-474C-944E-D1E0B146FAC8}"/>
            </a:ext>
          </a:extLst>
        </xdr:cNvPr>
        <xdr:cNvSpPr/>
      </xdr:nvSpPr>
      <xdr:spPr>
        <a:xfrm>
          <a:off x="1739900" y="61423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49B4C90A-20EA-4171-9CA8-CC19E04E51C6}"/>
            </a:ext>
          </a:extLst>
        </xdr:cNvPr>
        <xdr:cNvSpPr/>
      </xdr:nvSpPr>
      <xdr:spPr>
        <a:xfrm>
          <a:off x="965200" y="60871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FE7147A-86A6-49B1-8D3A-380FFDB0196A}"/>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05949B9-2A45-45FC-8034-D376EAB8488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CB95D1A-A51C-4471-A920-B79603DF3C8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5A584FF-E045-45C0-93F5-B444B7CB316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3606E4F-9D6C-4110-9009-F346F5C57EF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73" name="楕円 72">
          <a:extLst>
            <a:ext uri="{FF2B5EF4-FFF2-40B4-BE49-F238E27FC236}">
              <a16:creationId xmlns:a16="http://schemas.microsoft.com/office/drawing/2014/main" id="{67F98325-21A7-4896-920D-D3F76327E8A7}"/>
            </a:ext>
          </a:extLst>
        </xdr:cNvPr>
        <xdr:cNvSpPr/>
      </xdr:nvSpPr>
      <xdr:spPr>
        <a:xfrm>
          <a:off x="4036060" y="6277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53357</xdr:rowOff>
    </xdr:from>
    <xdr:ext cx="405111" cy="259045"/>
    <xdr:sp macro="" textlink="">
      <xdr:nvSpPr>
        <xdr:cNvPr id="74" name="【図書館】&#10;有形固定資産減価償却率該当値テキスト">
          <a:extLst>
            <a:ext uri="{FF2B5EF4-FFF2-40B4-BE49-F238E27FC236}">
              <a16:creationId xmlns:a16="http://schemas.microsoft.com/office/drawing/2014/main" id="{C505034C-E063-4B2A-93E3-D3832E1E9A0B}"/>
            </a:ext>
          </a:extLst>
        </xdr:cNvPr>
        <xdr:cNvSpPr txBox="1"/>
      </xdr:nvSpPr>
      <xdr:spPr>
        <a:xfrm>
          <a:off x="4124960"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34925</xdr:rowOff>
    </xdr:from>
    <xdr:to>
      <xdr:col>20</xdr:col>
      <xdr:colOff>38100</xdr:colOff>
      <xdr:row>37</xdr:row>
      <xdr:rowOff>136525</xdr:rowOff>
    </xdr:to>
    <xdr:sp macro="" textlink="">
      <xdr:nvSpPr>
        <xdr:cNvPr id="75" name="楕円 74">
          <a:extLst>
            <a:ext uri="{FF2B5EF4-FFF2-40B4-BE49-F238E27FC236}">
              <a16:creationId xmlns:a16="http://schemas.microsoft.com/office/drawing/2014/main" id="{E05847D5-42BC-46A3-96C2-120DCA096F8B}"/>
            </a:ext>
          </a:extLst>
        </xdr:cNvPr>
        <xdr:cNvSpPr/>
      </xdr:nvSpPr>
      <xdr:spPr>
        <a:xfrm>
          <a:off x="3312160" y="62376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85725</xdr:rowOff>
    </xdr:from>
    <xdr:to>
      <xdr:col>24</xdr:col>
      <xdr:colOff>63500</xdr:colOff>
      <xdr:row>37</xdr:row>
      <xdr:rowOff>125730</xdr:rowOff>
    </xdr:to>
    <xdr:cxnSp macro="">
      <xdr:nvCxnSpPr>
        <xdr:cNvPr id="76" name="直線コネクタ 75">
          <a:extLst>
            <a:ext uri="{FF2B5EF4-FFF2-40B4-BE49-F238E27FC236}">
              <a16:creationId xmlns:a16="http://schemas.microsoft.com/office/drawing/2014/main" id="{4EC4A7DF-2BD0-437F-B118-2CFD6CE808C8}"/>
            </a:ext>
          </a:extLst>
        </xdr:cNvPr>
        <xdr:cNvCxnSpPr/>
      </xdr:nvCxnSpPr>
      <xdr:spPr>
        <a:xfrm>
          <a:off x="3355340" y="6288405"/>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170180</xdr:rowOff>
    </xdr:from>
    <xdr:to>
      <xdr:col>15</xdr:col>
      <xdr:colOff>101600</xdr:colOff>
      <xdr:row>37</xdr:row>
      <xdr:rowOff>100330</xdr:rowOff>
    </xdr:to>
    <xdr:sp macro="" textlink="">
      <xdr:nvSpPr>
        <xdr:cNvPr id="77" name="楕円 76">
          <a:extLst>
            <a:ext uri="{FF2B5EF4-FFF2-40B4-BE49-F238E27FC236}">
              <a16:creationId xmlns:a16="http://schemas.microsoft.com/office/drawing/2014/main" id="{2188271B-4843-4E4F-8914-816798E64BE3}"/>
            </a:ext>
          </a:extLst>
        </xdr:cNvPr>
        <xdr:cNvSpPr/>
      </xdr:nvSpPr>
      <xdr:spPr>
        <a:xfrm>
          <a:off x="2514600" y="6205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49530</xdr:rowOff>
    </xdr:from>
    <xdr:to>
      <xdr:col>19</xdr:col>
      <xdr:colOff>177800</xdr:colOff>
      <xdr:row>37</xdr:row>
      <xdr:rowOff>85725</xdr:rowOff>
    </xdr:to>
    <xdr:cxnSp macro="">
      <xdr:nvCxnSpPr>
        <xdr:cNvPr id="78" name="直線コネクタ 77">
          <a:extLst>
            <a:ext uri="{FF2B5EF4-FFF2-40B4-BE49-F238E27FC236}">
              <a16:creationId xmlns:a16="http://schemas.microsoft.com/office/drawing/2014/main" id="{84BA1F70-40CD-4830-A373-8C5456B9981D}"/>
            </a:ext>
          </a:extLst>
        </xdr:cNvPr>
        <xdr:cNvCxnSpPr/>
      </xdr:nvCxnSpPr>
      <xdr:spPr>
        <a:xfrm>
          <a:off x="2565400" y="625221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141605</xdr:rowOff>
    </xdr:from>
    <xdr:to>
      <xdr:col>10</xdr:col>
      <xdr:colOff>165100</xdr:colOff>
      <xdr:row>37</xdr:row>
      <xdr:rowOff>71755</xdr:rowOff>
    </xdr:to>
    <xdr:sp macro="" textlink="">
      <xdr:nvSpPr>
        <xdr:cNvPr id="79" name="楕円 78">
          <a:extLst>
            <a:ext uri="{FF2B5EF4-FFF2-40B4-BE49-F238E27FC236}">
              <a16:creationId xmlns:a16="http://schemas.microsoft.com/office/drawing/2014/main" id="{149F9C01-861E-46B4-A83E-F023CD1B47B6}"/>
            </a:ext>
          </a:extLst>
        </xdr:cNvPr>
        <xdr:cNvSpPr/>
      </xdr:nvSpPr>
      <xdr:spPr>
        <a:xfrm>
          <a:off x="1739900" y="6176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20955</xdr:rowOff>
    </xdr:from>
    <xdr:to>
      <xdr:col>15</xdr:col>
      <xdr:colOff>50800</xdr:colOff>
      <xdr:row>37</xdr:row>
      <xdr:rowOff>49530</xdr:rowOff>
    </xdr:to>
    <xdr:cxnSp macro="">
      <xdr:nvCxnSpPr>
        <xdr:cNvPr id="80" name="直線コネクタ 79">
          <a:extLst>
            <a:ext uri="{FF2B5EF4-FFF2-40B4-BE49-F238E27FC236}">
              <a16:creationId xmlns:a16="http://schemas.microsoft.com/office/drawing/2014/main" id="{B6EC607C-5B18-4F47-BA5A-09758A372127}"/>
            </a:ext>
          </a:extLst>
        </xdr:cNvPr>
        <xdr:cNvCxnSpPr/>
      </xdr:nvCxnSpPr>
      <xdr:spPr>
        <a:xfrm>
          <a:off x="1790700" y="622363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103505</xdr:rowOff>
    </xdr:from>
    <xdr:to>
      <xdr:col>6</xdr:col>
      <xdr:colOff>38100</xdr:colOff>
      <xdr:row>37</xdr:row>
      <xdr:rowOff>33655</xdr:rowOff>
    </xdr:to>
    <xdr:sp macro="" textlink="">
      <xdr:nvSpPr>
        <xdr:cNvPr id="81" name="楕円 80">
          <a:extLst>
            <a:ext uri="{FF2B5EF4-FFF2-40B4-BE49-F238E27FC236}">
              <a16:creationId xmlns:a16="http://schemas.microsoft.com/office/drawing/2014/main" id="{DEF329F2-987E-437A-A9D1-395ED4BFEF3B}"/>
            </a:ext>
          </a:extLst>
        </xdr:cNvPr>
        <xdr:cNvSpPr/>
      </xdr:nvSpPr>
      <xdr:spPr>
        <a:xfrm>
          <a:off x="965200" y="61385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154305</xdr:rowOff>
    </xdr:from>
    <xdr:to>
      <xdr:col>10</xdr:col>
      <xdr:colOff>114300</xdr:colOff>
      <xdr:row>37</xdr:row>
      <xdr:rowOff>20955</xdr:rowOff>
    </xdr:to>
    <xdr:cxnSp macro="">
      <xdr:nvCxnSpPr>
        <xdr:cNvPr id="82" name="直線コネクタ 81">
          <a:extLst>
            <a:ext uri="{FF2B5EF4-FFF2-40B4-BE49-F238E27FC236}">
              <a16:creationId xmlns:a16="http://schemas.microsoft.com/office/drawing/2014/main" id="{F86C786E-590B-4D91-855E-487A7324AC9C}"/>
            </a:ext>
          </a:extLst>
        </xdr:cNvPr>
        <xdr:cNvCxnSpPr/>
      </xdr:nvCxnSpPr>
      <xdr:spPr>
        <a:xfrm>
          <a:off x="1008380" y="618934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124477</xdr:rowOff>
    </xdr:from>
    <xdr:ext cx="405111" cy="259045"/>
    <xdr:sp macro="" textlink="">
      <xdr:nvSpPr>
        <xdr:cNvPr id="83" name="n_1aveValue【図書館】&#10;有形固定資産減価償却率">
          <a:extLst>
            <a:ext uri="{FF2B5EF4-FFF2-40B4-BE49-F238E27FC236}">
              <a16:creationId xmlns:a16="http://schemas.microsoft.com/office/drawing/2014/main" id="{BD868D71-2AE3-4D06-8AE0-34A453AF292C}"/>
            </a:ext>
          </a:extLst>
        </xdr:cNvPr>
        <xdr:cNvSpPr txBox="1"/>
      </xdr:nvSpPr>
      <xdr:spPr>
        <a:xfrm>
          <a:off x="317056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82F492B4-864C-43E6-B496-F25ABE7EC817}"/>
            </a:ext>
          </a:extLst>
        </xdr:cNvPr>
        <xdr:cNvSpPr txBox="1"/>
      </xdr:nvSpPr>
      <xdr:spPr>
        <a:xfrm>
          <a:off x="238570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5" name="n_3aveValue【図書館】&#10;有形固定資産減価償却率">
          <a:extLst>
            <a:ext uri="{FF2B5EF4-FFF2-40B4-BE49-F238E27FC236}">
              <a16:creationId xmlns:a16="http://schemas.microsoft.com/office/drawing/2014/main" id="{CFD33F8A-FB8B-4590-A583-5A71C7C8E67B}"/>
            </a:ext>
          </a:extLst>
        </xdr:cNvPr>
        <xdr:cNvSpPr txBox="1"/>
      </xdr:nvSpPr>
      <xdr:spPr>
        <a:xfrm>
          <a:off x="1611004"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6" name="n_4aveValue【図書館】&#10;有形固定資産減価償却率">
          <a:extLst>
            <a:ext uri="{FF2B5EF4-FFF2-40B4-BE49-F238E27FC236}">
              <a16:creationId xmlns:a16="http://schemas.microsoft.com/office/drawing/2014/main" id="{49849A3C-8FC2-4304-AA18-39B1BB6BC27F}"/>
            </a:ext>
          </a:extLst>
        </xdr:cNvPr>
        <xdr:cNvSpPr txBox="1"/>
      </xdr:nvSpPr>
      <xdr:spPr>
        <a:xfrm>
          <a:off x="83630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127652</xdr:rowOff>
    </xdr:from>
    <xdr:ext cx="405111" cy="259045"/>
    <xdr:sp macro="" textlink="">
      <xdr:nvSpPr>
        <xdr:cNvPr id="87" name="n_1mainValue【図書館】&#10;有形固定資産減価償却率">
          <a:extLst>
            <a:ext uri="{FF2B5EF4-FFF2-40B4-BE49-F238E27FC236}">
              <a16:creationId xmlns:a16="http://schemas.microsoft.com/office/drawing/2014/main" id="{9B2EC332-1806-4A6D-A93B-B963A2AFF372}"/>
            </a:ext>
          </a:extLst>
        </xdr:cNvPr>
        <xdr:cNvSpPr txBox="1"/>
      </xdr:nvSpPr>
      <xdr:spPr>
        <a:xfrm>
          <a:off x="3170564" y="633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91457</xdr:rowOff>
    </xdr:from>
    <xdr:ext cx="405111" cy="259045"/>
    <xdr:sp macro="" textlink="">
      <xdr:nvSpPr>
        <xdr:cNvPr id="88" name="n_2mainValue【図書館】&#10;有形固定資産減価償却率">
          <a:extLst>
            <a:ext uri="{FF2B5EF4-FFF2-40B4-BE49-F238E27FC236}">
              <a16:creationId xmlns:a16="http://schemas.microsoft.com/office/drawing/2014/main" id="{5AD54BB9-6024-4D25-9CE9-87E78BDA4DC8}"/>
            </a:ext>
          </a:extLst>
        </xdr:cNvPr>
        <xdr:cNvSpPr txBox="1"/>
      </xdr:nvSpPr>
      <xdr:spPr>
        <a:xfrm>
          <a:off x="2385704" y="629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62882</xdr:rowOff>
    </xdr:from>
    <xdr:ext cx="405111" cy="259045"/>
    <xdr:sp macro="" textlink="">
      <xdr:nvSpPr>
        <xdr:cNvPr id="89" name="n_3mainValue【図書館】&#10;有形固定資産減価償却率">
          <a:extLst>
            <a:ext uri="{FF2B5EF4-FFF2-40B4-BE49-F238E27FC236}">
              <a16:creationId xmlns:a16="http://schemas.microsoft.com/office/drawing/2014/main" id="{EE772BB6-5851-4ACA-B019-D2DAE193E284}"/>
            </a:ext>
          </a:extLst>
        </xdr:cNvPr>
        <xdr:cNvSpPr txBox="1"/>
      </xdr:nvSpPr>
      <xdr:spPr>
        <a:xfrm>
          <a:off x="1611004" y="626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24782</xdr:rowOff>
    </xdr:from>
    <xdr:ext cx="405111" cy="259045"/>
    <xdr:sp macro="" textlink="">
      <xdr:nvSpPr>
        <xdr:cNvPr id="90" name="n_4mainValue【図書館】&#10;有形固定資産減価償却率">
          <a:extLst>
            <a:ext uri="{FF2B5EF4-FFF2-40B4-BE49-F238E27FC236}">
              <a16:creationId xmlns:a16="http://schemas.microsoft.com/office/drawing/2014/main" id="{A877A9B7-99E1-4346-A317-A09B39665485}"/>
            </a:ext>
          </a:extLst>
        </xdr:cNvPr>
        <xdr:cNvSpPr txBox="1"/>
      </xdr:nvSpPr>
      <xdr:spPr>
        <a:xfrm>
          <a:off x="836304" y="622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2DCD176-388B-438C-A4D1-EFED3E40032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026BCF6-E4A3-4541-911B-E0BD4EB3900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996B831-9CE4-42F0-A4A8-7F3C9D6F8CC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C9E750B-26C7-461D-9213-3844547999D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F264671-26C5-49CA-AF35-16D1AC92907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F5C7F24-20CD-477A-894C-A7812281846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21A08C4-1DF8-4850-AFEF-D4E0CA3392C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7403510-C8D9-488E-808D-1F6AB0E11C2D}"/>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BA8B3F62-D4FB-42FA-ACB2-3B725A061B1C}"/>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64FCA4C-C8DD-4321-96DD-DDC06C9258AC}"/>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9757554-431E-46EB-93BD-D39BA1CDA41A}"/>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7E804D5-441F-43A8-A521-6DC0789F0028}"/>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DCAB714-6D6D-4014-B18A-30E03303503F}"/>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375C1414-B628-4D04-9997-FFB87FFB728E}"/>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E1A0237-FF0F-416E-A1C8-6B1964E1180D}"/>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9011BAD7-9FC3-4E0A-8F2E-57FEED9FA9AE}"/>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FCC007D-BFC2-49A6-98F2-8BB3A704A73B}"/>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7F8CAF47-9C34-4192-B4D2-C379181698A7}"/>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2581F09-FD4C-4A82-95E9-ABC224C630DA}"/>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4CFB1407-03F2-4946-8D77-26150B4027EB}"/>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EAAF347-0BE3-4CE6-929E-CD5FC642147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43E6089E-EB34-46B2-9244-D33CC9D0FE19}"/>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D1AECBB8-BE45-453C-A5B5-4BFC14F21069}"/>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111CD537-070D-4EAE-9D58-51CD19D90A8E}"/>
            </a:ext>
          </a:extLst>
        </xdr:cNvPr>
        <xdr:cNvCxnSpPr/>
      </xdr:nvCxnSpPr>
      <xdr:spPr>
        <a:xfrm flipV="1">
          <a:off x="9219565" y="568071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3C1D2D7C-B454-4AD7-BDA0-26D314B15D81}"/>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0C7F8737-B787-4496-83EF-44F305739CEE}"/>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C51769B9-92B2-4D9E-87E0-4FACAFB4EA16}"/>
            </a:ext>
          </a:extLst>
        </xdr:cNvPr>
        <xdr:cNvSpPr txBox="1"/>
      </xdr:nvSpPr>
      <xdr:spPr>
        <a:xfrm>
          <a:off x="9258300" y="545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1C0C998B-C654-4689-BE92-46EC2F60A37F}"/>
            </a:ext>
          </a:extLst>
        </xdr:cNvPr>
        <xdr:cNvCxnSpPr/>
      </xdr:nvCxnSpPr>
      <xdr:spPr>
        <a:xfrm>
          <a:off x="9154160" y="5680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71137</xdr:rowOff>
    </xdr:from>
    <xdr:ext cx="469744" cy="259045"/>
    <xdr:sp macro="" textlink="">
      <xdr:nvSpPr>
        <xdr:cNvPr id="119" name="【図書館】&#10;一人当たり面積平均値テキスト">
          <a:extLst>
            <a:ext uri="{FF2B5EF4-FFF2-40B4-BE49-F238E27FC236}">
              <a16:creationId xmlns:a16="http://schemas.microsoft.com/office/drawing/2014/main" id="{D06237B6-96EE-47B5-8131-C345971F8A9E}"/>
            </a:ext>
          </a:extLst>
        </xdr:cNvPr>
        <xdr:cNvSpPr txBox="1"/>
      </xdr:nvSpPr>
      <xdr:spPr>
        <a:xfrm>
          <a:off x="9258300" y="6273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97B0D6E1-8CD7-4CC4-BFAB-1CCE7F27E58F}"/>
            </a:ext>
          </a:extLst>
        </xdr:cNvPr>
        <xdr:cNvSpPr/>
      </xdr:nvSpPr>
      <xdr:spPr>
        <a:xfrm>
          <a:off x="9192260" y="6418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720AA6DC-FBDA-4858-8723-41EB293ED5D5}"/>
            </a:ext>
          </a:extLst>
        </xdr:cNvPr>
        <xdr:cNvSpPr/>
      </xdr:nvSpPr>
      <xdr:spPr>
        <a:xfrm>
          <a:off x="8445500" y="644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D3629479-BB5B-49A9-B0D1-8BA989421292}"/>
            </a:ext>
          </a:extLst>
        </xdr:cNvPr>
        <xdr:cNvSpPr/>
      </xdr:nvSpPr>
      <xdr:spPr>
        <a:xfrm>
          <a:off x="7670800" y="6449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C18AD3C7-491C-4B87-9B0A-D3F590C68FDE}"/>
            </a:ext>
          </a:extLst>
        </xdr:cNvPr>
        <xdr:cNvSpPr/>
      </xdr:nvSpPr>
      <xdr:spPr>
        <a:xfrm>
          <a:off x="6873240" y="6456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E925BAEF-DD7C-416D-A9EC-82A645A04D92}"/>
            </a:ext>
          </a:extLst>
        </xdr:cNvPr>
        <xdr:cNvSpPr/>
      </xdr:nvSpPr>
      <xdr:spPr>
        <a:xfrm>
          <a:off x="60985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842C0ED-F2B6-4E1B-97BA-97A0E43EC9E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DFB223A-D93A-4C3A-9549-F95DFDEA223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4485878-9B23-4AE4-A716-86D3D7B9416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E5485E6-3D44-4EBF-A7EB-837DCD2F50A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52745A2-BDF3-49A3-B7AF-9465F298276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101600</xdr:rowOff>
    </xdr:from>
    <xdr:to>
      <xdr:col>55</xdr:col>
      <xdr:colOff>50800</xdr:colOff>
      <xdr:row>41</xdr:row>
      <xdr:rowOff>31750</xdr:rowOff>
    </xdr:to>
    <xdr:sp macro="" textlink="">
      <xdr:nvSpPr>
        <xdr:cNvPr id="130" name="楕円 129">
          <a:extLst>
            <a:ext uri="{FF2B5EF4-FFF2-40B4-BE49-F238E27FC236}">
              <a16:creationId xmlns:a16="http://schemas.microsoft.com/office/drawing/2014/main" id="{A69D1E3B-347F-4161-A885-3B3C07302B25}"/>
            </a:ext>
          </a:extLst>
        </xdr:cNvPr>
        <xdr:cNvSpPr/>
      </xdr:nvSpPr>
      <xdr:spPr>
        <a:xfrm>
          <a:off x="9192260" y="68072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16527</xdr:rowOff>
    </xdr:from>
    <xdr:ext cx="469744" cy="259045"/>
    <xdr:sp macro="" textlink="">
      <xdr:nvSpPr>
        <xdr:cNvPr id="131" name="【図書館】&#10;一人当たり面積該当値テキスト">
          <a:extLst>
            <a:ext uri="{FF2B5EF4-FFF2-40B4-BE49-F238E27FC236}">
              <a16:creationId xmlns:a16="http://schemas.microsoft.com/office/drawing/2014/main" id="{C500D1AE-2872-4A4F-8969-49F20AD0E38E}"/>
            </a:ext>
          </a:extLst>
        </xdr:cNvPr>
        <xdr:cNvSpPr txBox="1"/>
      </xdr:nvSpPr>
      <xdr:spPr>
        <a:xfrm>
          <a:off x="9258300" y="672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101600</xdr:rowOff>
    </xdr:from>
    <xdr:to>
      <xdr:col>50</xdr:col>
      <xdr:colOff>165100</xdr:colOff>
      <xdr:row>41</xdr:row>
      <xdr:rowOff>31750</xdr:rowOff>
    </xdr:to>
    <xdr:sp macro="" textlink="">
      <xdr:nvSpPr>
        <xdr:cNvPr id="132" name="楕円 131">
          <a:extLst>
            <a:ext uri="{FF2B5EF4-FFF2-40B4-BE49-F238E27FC236}">
              <a16:creationId xmlns:a16="http://schemas.microsoft.com/office/drawing/2014/main" id="{517C410A-94A2-4D50-AE66-F1581114B01E}"/>
            </a:ext>
          </a:extLst>
        </xdr:cNvPr>
        <xdr:cNvSpPr/>
      </xdr:nvSpPr>
      <xdr:spPr>
        <a:xfrm>
          <a:off x="8445500" y="6807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152400</xdr:rowOff>
    </xdr:from>
    <xdr:to>
      <xdr:col>55</xdr:col>
      <xdr:colOff>0</xdr:colOff>
      <xdr:row>40</xdr:row>
      <xdr:rowOff>152400</xdr:rowOff>
    </xdr:to>
    <xdr:cxnSp macro="">
      <xdr:nvCxnSpPr>
        <xdr:cNvPr id="133" name="直線コネクタ 132">
          <a:extLst>
            <a:ext uri="{FF2B5EF4-FFF2-40B4-BE49-F238E27FC236}">
              <a16:creationId xmlns:a16="http://schemas.microsoft.com/office/drawing/2014/main" id="{8E331913-B29F-4FFE-ACDB-3287A8B774DB}"/>
            </a:ext>
          </a:extLst>
        </xdr:cNvPr>
        <xdr:cNvCxnSpPr/>
      </xdr:nvCxnSpPr>
      <xdr:spPr>
        <a:xfrm>
          <a:off x="8496300" y="68580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109220</xdr:rowOff>
    </xdr:from>
    <xdr:to>
      <xdr:col>46</xdr:col>
      <xdr:colOff>38100</xdr:colOff>
      <xdr:row>41</xdr:row>
      <xdr:rowOff>39370</xdr:rowOff>
    </xdr:to>
    <xdr:sp macro="" textlink="">
      <xdr:nvSpPr>
        <xdr:cNvPr id="134" name="楕円 133">
          <a:extLst>
            <a:ext uri="{FF2B5EF4-FFF2-40B4-BE49-F238E27FC236}">
              <a16:creationId xmlns:a16="http://schemas.microsoft.com/office/drawing/2014/main" id="{663A76E4-F402-4B66-917B-5A02E27FE213}"/>
            </a:ext>
          </a:extLst>
        </xdr:cNvPr>
        <xdr:cNvSpPr/>
      </xdr:nvSpPr>
      <xdr:spPr>
        <a:xfrm>
          <a:off x="7670800" y="6814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152400</xdr:rowOff>
    </xdr:from>
    <xdr:to>
      <xdr:col>50</xdr:col>
      <xdr:colOff>114300</xdr:colOff>
      <xdr:row>40</xdr:row>
      <xdr:rowOff>160020</xdr:rowOff>
    </xdr:to>
    <xdr:cxnSp macro="">
      <xdr:nvCxnSpPr>
        <xdr:cNvPr id="135" name="直線コネクタ 134">
          <a:extLst>
            <a:ext uri="{FF2B5EF4-FFF2-40B4-BE49-F238E27FC236}">
              <a16:creationId xmlns:a16="http://schemas.microsoft.com/office/drawing/2014/main" id="{272826BD-15BB-4D0F-B356-351958D33558}"/>
            </a:ext>
          </a:extLst>
        </xdr:cNvPr>
        <xdr:cNvCxnSpPr/>
      </xdr:nvCxnSpPr>
      <xdr:spPr>
        <a:xfrm flipV="1">
          <a:off x="7713980" y="685800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109220</xdr:rowOff>
    </xdr:from>
    <xdr:to>
      <xdr:col>41</xdr:col>
      <xdr:colOff>101600</xdr:colOff>
      <xdr:row>41</xdr:row>
      <xdr:rowOff>39370</xdr:rowOff>
    </xdr:to>
    <xdr:sp macro="" textlink="">
      <xdr:nvSpPr>
        <xdr:cNvPr id="136" name="楕円 135">
          <a:extLst>
            <a:ext uri="{FF2B5EF4-FFF2-40B4-BE49-F238E27FC236}">
              <a16:creationId xmlns:a16="http://schemas.microsoft.com/office/drawing/2014/main" id="{C185F843-BD84-4F7E-B234-4D702D677198}"/>
            </a:ext>
          </a:extLst>
        </xdr:cNvPr>
        <xdr:cNvSpPr/>
      </xdr:nvSpPr>
      <xdr:spPr>
        <a:xfrm>
          <a:off x="6873240" y="681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160020</xdr:rowOff>
    </xdr:from>
    <xdr:to>
      <xdr:col>45</xdr:col>
      <xdr:colOff>177800</xdr:colOff>
      <xdr:row>40</xdr:row>
      <xdr:rowOff>160020</xdr:rowOff>
    </xdr:to>
    <xdr:cxnSp macro="">
      <xdr:nvCxnSpPr>
        <xdr:cNvPr id="137" name="直線コネクタ 136">
          <a:extLst>
            <a:ext uri="{FF2B5EF4-FFF2-40B4-BE49-F238E27FC236}">
              <a16:creationId xmlns:a16="http://schemas.microsoft.com/office/drawing/2014/main" id="{4DC53BE1-5984-48CF-95CD-88A30101FE39}"/>
            </a:ext>
          </a:extLst>
        </xdr:cNvPr>
        <xdr:cNvCxnSpPr/>
      </xdr:nvCxnSpPr>
      <xdr:spPr>
        <a:xfrm>
          <a:off x="6924040" y="68656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116840</xdr:rowOff>
    </xdr:from>
    <xdr:to>
      <xdr:col>36</xdr:col>
      <xdr:colOff>165100</xdr:colOff>
      <xdr:row>41</xdr:row>
      <xdr:rowOff>46990</xdr:rowOff>
    </xdr:to>
    <xdr:sp macro="" textlink="">
      <xdr:nvSpPr>
        <xdr:cNvPr id="138" name="楕円 137">
          <a:extLst>
            <a:ext uri="{FF2B5EF4-FFF2-40B4-BE49-F238E27FC236}">
              <a16:creationId xmlns:a16="http://schemas.microsoft.com/office/drawing/2014/main" id="{B1708DE9-0D2F-4C34-91AC-A18890E070A8}"/>
            </a:ext>
          </a:extLst>
        </xdr:cNvPr>
        <xdr:cNvSpPr/>
      </xdr:nvSpPr>
      <xdr:spPr>
        <a:xfrm>
          <a:off x="6098540" y="682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160020</xdr:rowOff>
    </xdr:from>
    <xdr:to>
      <xdr:col>41</xdr:col>
      <xdr:colOff>50800</xdr:colOff>
      <xdr:row>40</xdr:row>
      <xdr:rowOff>167640</xdr:rowOff>
    </xdr:to>
    <xdr:cxnSp macro="">
      <xdr:nvCxnSpPr>
        <xdr:cNvPr id="139" name="直線コネクタ 138">
          <a:extLst>
            <a:ext uri="{FF2B5EF4-FFF2-40B4-BE49-F238E27FC236}">
              <a16:creationId xmlns:a16="http://schemas.microsoft.com/office/drawing/2014/main" id="{39735A96-F306-4308-B487-973DB4A4ABC2}"/>
            </a:ext>
          </a:extLst>
        </xdr:cNvPr>
        <xdr:cNvCxnSpPr/>
      </xdr:nvCxnSpPr>
      <xdr:spPr>
        <a:xfrm flipV="1">
          <a:off x="6149340" y="686562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17797</xdr:rowOff>
    </xdr:from>
    <xdr:ext cx="469744" cy="259045"/>
    <xdr:sp macro="" textlink="">
      <xdr:nvSpPr>
        <xdr:cNvPr id="140" name="n_1aveValue【図書館】&#10;一人当たり面積">
          <a:extLst>
            <a:ext uri="{FF2B5EF4-FFF2-40B4-BE49-F238E27FC236}">
              <a16:creationId xmlns:a16="http://schemas.microsoft.com/office/drawing/2014/main" id="{11166AAB-E195-4036-AA1E-2A1B2BF25A3E}"/>
            </a:ext>
          </a:extLst>
        </xdr:cNvPr>
        <xdr:cNvSpPr txBox="1"/>
      </xdr:nvSpPr>
      <xdr:spPr>
        <a:xfrm>
          <a:off x="8271587" y="622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25417</xdr:rowOff>
    </xdr:from>
    <xdr:ext cx="469744" cy="259045"/>
    <xdr:sp macro="" textlink="">
      <xdr:nvSpPr>
        <xdr:cNvPr id="141" name="n_2aveValue【図書館】&#10;一人当たり面積">
          <a:extLst>
            <a:ext uri="{FF2B5EF4-FFF2-40B4-BE49-F238E27FC236}">
              <a16:creationId xmlns:a16="http://schemas.microsoft.com/office/drawing/2014/main" id="{3F6C629C-FA64-4920-B303-8787F4DE805A}"/>
            </a:ext>
          </a:extLst>
        </xdr:cNvPr>
        <xdr:cNvSpPr txBox="1"/>
      </xdr:nvSpPr>
      <xdr:spPr>
        <a:xfrm>
          <a:off x="7509587"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33037</xdr:rowOff>
    </xdr:from>
    <xdr:ext cx="469744" cy="259045"/>
    <xdr:sp macro="" textlink="">
      <xdr:nvSpPr>
        <xdr:cNvPr id="142" name="n_3aveValue【図書館】&#10;一人当たり面積">
          <a:extLst>
            <a:ext uri="{FF2B5EF4-FFF2-40B4-BE49-F238E27FC236}">
              <a16:creationId xmlns:a16="http://schemas.microsoft.com/office/drawing/2014/main" id="{68E65930-EE3B-4593-B861-3F307E66CFF7}"/>
            </a:ext>
          </a:extLst>
        </xdr:cNvPr>
        <xdr:cNvSpPr txBox="1"/>
      </xdr:nvSpPr>
      <xdr:spPr>
        <a:xfrm>
          <a:off x="6712027"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3" name="n_4aveValue【図書館】&#10;一人当たり面積">
          <a:extLst>
            <a:ext uri="{FF2B5EF4-FFF2-40B4-BE49-F238E27FC236}">
              <a16:creationId xmlns:a16="http://schemas.microsoft.com/office/drawing/2014/main" id="{4B07B1CF-0315-4FB5-94BA-A3607CCDC845}"/>
            </a:ext>
          </a:extLst>
        </xdr:cNvPr>
        <xdr:cNvSpPr txBox="1"/>
      </xdr:nvSpPr>
      <xdr:spPr>
        <a:xfrm>
          <a:off x="59373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22877</xdr:rowOff>
    </xdr:from>
    <xdr:ext cx="469744" cy="259045"/>
    <xdr:sp macro="" textlink="">
      <xdr:nvSpPr>
        <xdr:cNvPr id="144" name="n_1mainValue【図書館】&#10;一人当たり面積">
          <a:extLst>
            <a:ext uri="{FF2B5EF4-FFF2-40B4-BE49-F238E27FC236}">
              <a16:creationId xmlns:a16="http://schemas.microsoft.com/office/drawing/2014/main" id="{AC47D110-C759-4C9D-B40C-4857AB0A8694}"/>
            </a:ext>
          </a:extLst>
        </xdr:cNvPr>
        <xdr:cNvSpPr txBox="1"/>
      </xdr:nvSpPr>
      <xdr:spPr>
        <a:xfrm>
          <a:off x="827158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30497</xdr:rowOff>
    </xdr:from>
    <xdr:ext cx="469744" cy="259045"/>
    <xdr:sp macro="" textlink="">
      <xdr:nvSpPr>
        <xdr:cNvPr id="145" name="n_2mainValue【図書館】&#10;一人当たり面積">
          <a:extLst>
            <a:ext uri="{FF2B5EF4-FFF2-40B4-BE49-F238E27FC236}">
              <a16:creationId xmlns:a16="http://schemas.microsoft.com/office/drawing/2014/main" id="{4CFF9E69-AED6-4DD2-BD08-405061F08B8F}"/>
            </a:ext>
          </a:extLst>
        </xdr:cNvPr>
        <xdr:cNvSpPr txBox="1"/>
      </xdr:nvSpPr>
      <xdr:spPr>
        <a:xfrm>
          <a:off x="7509587" y="690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30497</xdr:rowOff>
    </xdr:from>
    <xdr:ext cx="469744" cy="259045"/>
    <xdr:sp macro="" textlink="">
      <xdr:nvSpPr>
        <xdr:cNvPr id="146" name="n_3mainValue【図書館】&#10;一人当たり面積">
          <a:extLst>
            <a:ext uri="{FF2B5EF4-FFF2-40B4-BE49-F238E27FC236}">
              <a16:creationId xmlns:a16="http://schemas.microsoft.com/office/drawing/2014/main" id="{36607E92-D370-4851-9E5F-FB8E53192940}"/>
            </a:ext>
          </a:extLst>
        </xdr:cNvPr>
        <xdr:cNvSpPr txBox="1"/>
      </xdr:nvSpPr>
      <xdr:spPr>
        <a:xfrm>
          <a:off x="6712027" y="690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38117</xdr:rowOff>
    </xdr:from>
    <xdr:ext cx="469744" cy="259045"/>
    <xdr:sp macro="" textlink="">
      <xdr:nvSpPr>
        <xdr:cNvPr id="147" name="n_4mainValue【図書館】&#10;一人当たり面積">
          <a:extLst>
            <a:ext uri="{FF2B5EF4-FFF2-40B4-BE49-F238E27FC236}">
              <a16:creationId xmlns:a16="http://schemas.microsoft.com/office/drawing/2014/main" id="{FEBAD9FB-93AA-4D54-ABE1-3D03B3F39A20}"/>
            </a:ext>
          </a:extLst>
        </xdr:cNvPr>
        <xdr:cNvSpPr txBox="1"/>
      </xdr:nvSpPr>
      <xdr:spPr>
        <a:xfrm>
          <a:off x="593732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1446BDE-01D2-4C14-B7ED-556D6D11E21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1114E46-B324-4B8F-94BC-033F4A40F24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C193121-270A-4045-9161-A2987E4BB70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27B93BE-2BBC-415D-9962-77DDD6A6643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28AB62E-B62E-46CE-8847-60D15CC6233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CBFCB86-681F-4660-8F27-D6FCA6A37D0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E669A6B-4D67-4D44-922E-90F27A2D3E0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D74A882-A855-4649-8271-FE617C7A396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795E82C-0597-4546-B1F4-66BEE0A7AE6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D3E2F62-7968-4800-A08C-70B444465DB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AD85923-462C-4551-AD07-A8920681249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7312F5B-BBD3-4033-843D-99741270DEA7}"/>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443AE30-530D-48B6-B4B6-3CC5A3DE146C}"/>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25B23638-0FE5-493D-864F-9D0DCC803B6B}"/>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F1A7A13-4F66-4FC9-8430-5674D69D8369}"/>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323C7C0-C0CF-4FD8-A302-C0E94EEDC261}"/>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A901DC8-2EAD-485E-88F6-B16F0ABF66EE}"/>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71F79F1-D489-44E7-8DF7-CF6B2EE98E85}"/>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82A9FD64-EAB7-4F9D-91D9-93B7D963434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4500817-B22C-46AB-8673-93E1631FFF6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A0E1087-F8D4-4729-B452-90A00F5A202A}"/>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FDF75C91-F833-4171-8CB0-1EECCCB9A606}"/>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2437BC4-970C-4124-ADC7-CDD0FE973F02}"/>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F0205D1-828F-42B4-B86F-9395A81B62B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2F5250B-4E39-4D5D-AE42-6A78DF6E4BB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60416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227D9E94-EDB2-4E06-AE78-41EFF21A8A29}"/>
            </a:ext>
          </a:extLst>
        </xdr:cNvPr>
        <xdr:cNvCxnSpPr/>
      </xdr:nvCxnSpPr>
      <xdr:spPr>
        <a:xfrm flipV="1">
          <a:off x="4086225" y="9615896"/>
          <a:ext cx="0" cy="1243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3163F52E-8089-4C55-AAC0-7B2881FC8A8E}"/>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B1ACD28E-43C9-4204-BBD5-7416CCD8B1EE}"/>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7093</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B96FCA5-EBE8-414F-81B2-5F6ECD06ED16}"/>
            </a:ext>
          </a:extLst>
        </xdr:cNvPr>
        <xdr:cNvSpPr txBox="1"/>
      </xdr:nvSpPr>
      <xdr:spPr>
        <a:xfrm>
          <a:off x="4124960" y="9394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60416</xdr:rowOff>
    </xdr:from>
    <xdr:to>
      <xdr:col>24</xdr:col>
      <xdr:colOff>152400</xdr:colOff>
      <xdr:row>57</xdr:row>
      <xdr:rowOff>60416</xdr:rowOff>
    </xdr:to>
    <xdr:cxnSp macro="">
      <xdr:nvCxnSpPr>
        <xdr:cNvPr id="177" name="直線コネクタ 176">
          <a:extLst>
            <a:ext uri="{FF2B5EF4-FFF2-40B4-BE49-F238E27FC236}">
              <a16:creationId xmlns:a16="http://schemas.microsoft.com/office/drawing/2014/main" id="{53AB93DB-32A1-4993-B698-DF9A7C7AB169}"/>
            </a:ext>
          </a:extLst>
        </xdr:cNvPr>
        <xdr:cNvCxnSpPr/>
      </xdr:nvCxnSpPr>
      <xdr:spPr>
        <a:xfrm>
          <a:off x="4020820" y="9615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74584</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D2CBE0CF-5948-4C82-99E7-3AE28A8CD1DF}"/>
            </a:ext>
          </a:extLst>
        </xdr:cNvPr>
        <xdr:cNvSpPr txBox="1"/>
      </xdr:nvSpPr>
      <xdr:spPr>
        <a:xfrm>
          <a:off x="4124960" y="103006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96157</xdr:rowOff>
    </xdr:from>
    <xdr:to>
      <xdr:col>24</xdr:col>
      <xdr:colOff>114300</xdr:colOff>
      <xdr:row>62</xdr:row>
      <xdr:rowOff>26307</xdr:rowOff>
    </xdr:to>
    <xdr:sp macro="" textlink="">
      <xdr:nvSpPr>
        <xdr:cNvPr id="179" name="フローチャート: 判断 178">
          <a:extLst>
            <a:ext uri="{FF2B5EF4-FFF2-40B4-BE49-F238E27FC236}">
              <a16:creationId xmlns:a16="http://schemas.microsoft.com/office/drawing/2014/main" id="{0CE3CC89-CFB6-422D-A0F9-75ED79639D03}"/>
            </a:ext>
          </a:extLst>
        </xdr:cNvPr>
        <xdr:cNvSpPr/>
      </xdr:nvSpPr>
      <xdr:spPr>
        <a:xfrm>
          <a:off x="4036060" y="103221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68399</xdr:rowOff>
    </xdr:from>
    <xdr:to>
      <xdr:col>20</xdr:col>
      <xdr:colOff>38100</xdr:colOff>
      <xdr:row>61</xdr:row>
      <xdr:rowOff>169999</xdr:rowOff>
    </xdr:to>
    <xdr:sp macro="" textlink="">
      <xdr:nvSpPr>
        <xdr:cNvPr id="180" name="フローチャート: 判断 179">
          <a:extLst>
            <a:ext uri="{FF2B5EF4-FFF2-40B4-BE49-F238E27FC236}">
              <a16:creationId xmlns:a16="http://schemas.microsoft.com/office/drawing/2014/main" id="{B2BFDA73-A4F8-4D27-AE87-F1DF3830A213}"/>
            </a:ext>
          </a:extLst>
        </xdr:cNvPr>
        <xdr:cNvSpPr/>
      </xdr:nvSpPr>
      <xdr:spPr>
        <a:xfrm>
          <a:off x="3312160" y="102944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45538</xdr:rowOff>
    </xdr:from>
    <xdr:to>
      <xdr:col>15</xdr:col>
      <xdr:colOff>101600</xdr:colOff>
      <xdr:row>61</xdr:row>
      <xdr:rowOff>147138</xdr:rowOff>
    </xdr:to>
    <xdr:sp macro="" textlink="">
      <xdr:nvSpPr>
        <xdr:cNvPr id="181" name="フローチャート: 判断 180">
          <a:extLst>
            <a:ext uri="{FF2B5EF4-FFF2-40B4-BE49-F238E27FC236}">
              <a16:creationId xmlns:a16="http://schemas.microsoft.com/office/drawing/2014/main" id="{97E928E8-1AEF-4FF0-800A-7BB72031E203}"/>
            </a:ext>
          </a:extLst>
        </xdr:cNvPr>
        <xdr:cNvSpPr/>
      </xdr:nvSpPr>
      <xdr:spPr>
        <a:xfrm>
          <a:off x="2514600" y="10271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19413</xdr:rowOff>
    </xdr:from>
    <xdr:to>
      <xdr:col>10</xdr:col>
      <xdr:colOff>165100</xdr:colOff>
      <xdr:row>61</xdr:row>
      <xdr:rowOff>121013</xdr:rowOff>
    </xdr:to>
    <xdr:sp macro="" textlink="">
      <xdr:nvSpPr>
        <xdr:cNvPr id="182" name="フローチャート: 判断 181">
          <a:extLst>
            <a:ext uri="{FF2B5EF4-FFF2-40B4-BE49-F238E27FC236}">
              <a16:creationId xmlns:a16="http://schemas.microsoft.com/office/drawing/2014/main" id="{4CC92FEB-386A-4560-80CA-59ED5CEE57E4}"/>
            </a:ext>
          </a:extLst>
        </xdr:cNvPr>
        <xdr:cNvSpPr/>
      </xdr:nvSpPr>
      <xdr:spPr>
        <a:xfrm>
          <a:off x="173990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3" name="フローチャート: 判断 182">
          <a:extLst>
            <a:ext uri="{FF2B5EF4-FFF2-40B4-BE49-F238E27FC236}">
              <a16:creationId xmlns:a16="http://schemas.microsoft.com/office/drawing/2014/main" id="{74310196-DF32-4F4C-A5E9-8E58822AD821}"/>
            </a:ext>
          </a:extLst>
        </xdr:cNvPr>
        <xdr:cNvSpPr/>
      </xdr:nvSpPr>
      <xdr:spPr>
        <a:xfrm>
          <a:off x="965200" y="102797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0E48D44-20FB-4AFD-B2F5-06BC2AC2BCF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B63E2D1-5C8D-403A-8021-81BE5DEEA9E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4537BCF-8325-40F0-9CF9-B23BE3AE2E6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D9C54E8-218A-4420-8051-C22AE0FECA6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494F8E7-2E20-462B-999B-D17F82BFCA0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9616</xdr:rowOff>
    </xdr:from>
    <xdr:to>
      <xdr:col>24</xdr:col>
      <xdr:colOff>114300</xdr:colOff>
      <xdr:row>57</xdr:row>
      <xdr:rowOff>111216</xdr:rowOff>
    </xdr:to>
    <xdr:sp macro="" textlink="">
      <xdr:nvSpPr>
        <xdr:cNvPr id="189" name="楕円 188">
          <a:extLst>
            <a:ext uri="{FF2B5EF4-FFF2-40B4-BE49-F238E27FC236}">
              <a16:creationId xmlns:a16="http://schemas.microsoft.com/office/drawing/2014/main" id="{2D29581B-B0AF-446F-960A-9A2607A887A5}"/>
            </a:ext>
          </a:extLst>
        </xdr:cNvPr>
        <xdr:cNvSpPr/>
      </xdr:nvSpPr>
      <xdr:spPr>
        <a:xfrm>
          <a:off x="4036060" y="956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134093</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C2AEB52A-EBBE-416F-9928-3570FBE0D7AB}"/>
            </a:ext>
          </a:extLst>
        </xdr:cNvPr>
        <xdr:cNvSpPr txBox="1"/>
      </xdr:nvSpPr>
      <xdr:spPr>
        <a:xfrm>
          <a:off x="4124960" y="9521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141877</xdr:rowOff>
    </xdr:from>
    <xdr:to>
      <xdr:col>20</xdr:col>
      <xdr:colOff>38100</xdr:colOff>
      <xdr:row>57</xdr:row>
      <xdr:rowOff>72027</xdr:rowOff>
    </xdr:to>
    <xdr:sp macro="" textlink="">
      <xdr:nvSpPr>
        <xdr:cNvPr id="191" name="楕円 190">
          <a:extLst>
            <a:ext uri="{FF2B5EF4-FFF2-40B4-BE49-F238E27FC236}">
              <a16:creationId xmlns:a16="http://schemas.microsoft.com/office/drawing/2014/main" id="{B88C7A26-DE51-40E7-98F1-81B308201CB0}"/>
            </a:ext>
          </a:extLst>
        </xdr:cNvPr>
        <xdr:cNvSpPr/>
      </xdr:nvSpPr>
      <xdr:spPr>
        <a:xfrm>
          <a:off x="3312160" y="95297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21227</xdr:rowOff>
    </xdr:from>
    <xdr:to>
      <xdr:col>24</xdr:col>
      <xdr:colOff>63500</xdr:colOff>
      <xdr:row>57</xdr:row>
      <xdr:rowOff>60416</xdr:rowOff>
    </xdr:to>
    <xdr:cxnSp macro="">
      <xdr:nvCxnSpPr>
        <xdr:cNvPr id="192" name="直線コネクタ 191">
          <a:extLst>
            <a:ext uri="{FF2B5EF4-FFF2-40B4-BE49-F238E27FC236}">
              <a16:creationId xmlns:a16="http://schemas.microsoft.com/office/drawing/2014/main" id="{65F6F876-E921-4D1E-84CF-4D11A31FEBED}"/>
            </a:ext>
          </a:extLst>
        </xdr:cNvPr>
        <xdr:cNvCxnSpPr/>
      </xdr:nvCxnSpPr>
      <xdr:spPr>
        <a:xfrm>
          <a:off x="3355340" y="9576707"/>
          <a:ext cx="7315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101056</xdr:rowOff>
    </xdr:from>
    <xdr:to>
      <xdr:col>15</xdr:col>
      <xdr:colOff>101600</xdr:colOff>
      <xdr:row>57</xdr:row>
      <xdr:rowOff>31206</xdr:rowOff>
    </xdr:to>
    <xdr:sp macro="" textlink="">
      <xdr:nvSpPr>
        <xdr:cNvPr id="193" name="楕円 192">
          <a:extLst>
            <a:ext uri="{FF2B5EF4-FFF2-40B4-BE49-F238E27FC236}">
              <a16:creationId xmlns:a16="http://schemas.microsoft.com/office/drawing/2014/main" id="{9C3FAC77-7AC8-41E9-806C-6EFC42AC791B}"/>
            </a:ext>
          </a:extLst>
        </xdr:cNvPr>
        <xdr:cNvSpPr/>
      </xdr:nvSpPr>
      <xdr:spPr>
        <a:xfrm>
          <a:off x="2514600" y="94888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151856</xdr:rowOff>
    </xdr:from>
    <xdr:to>
      <xdr:col>19</xdr:col>
      <xdr:colOff>177800</xdr:colOff>
      <xdr:row>57</xdr:row>
      <xdr:rowOff>21227</xdr:rowOff>
    </xdr:to>
    <xdr:cxnSp macro="">
      <xdr:nvCxnSpPr>
        <xdr:cNvPr id="194" name="直線コネクタ 193">
          <a:extLst>
            <a:ext uri="{FF2B5EF4-FFF2-40B4-BE49-F238E27FC236}">
              <a16:creationId xmlns:a16="http://schemas.microsoft.com/office/drawing/2014/main" id="{CA9B273B-09AC-4B93-9252-3DFF7124093D}"/>
            </a:ext>
          </a:extLst>
        </xdr:cNvPr>
        <xdr:cNvCxnSpPr/>
      </xdr:nvCxnSpPr>
      <xdr:spPr>
        <a:xfrm>
          <a:off x="2565400" y="9539696"/>
          <a:ext cx="78994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60234</xdr:rowOff>
    </xdr:from>
    <xdr:to>
      <xdr:col>10</xdr:col>
      <xdr:colOff>165100</xdr:colOff>
      <xdr:row>56</xdr:row>
      <xdr:rowOff>161834</xdr:rowOff>
    </xdr:to>
    <xdr:sp macro="" textlink="">
      <xdr:nvSpPr>
        <xdr:cNvPr id="195" name="楕円 194">
          <a:extLst>
            <a:ext uri="{FF2B5EF4-FFF2-40B4-BE49-F238E27FC236}">
              <a16:creationId xmlns:a16="http://schemas.microsoft.com/office/drawing/2014/main" id="{AA3091B0-28A5-4BC9-9D30-CF053F3F0842}"/>
            </a:ext>
          </a:extLst>
        </xdr:cNvPr>
        <xdr:cNvSpPr/>
      </xdr:nvSpPr>
      <xdr:spPr>
        <a:xfrm>
          <a:off x="1739900" y="944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111034</xdr:rowOff>
    </xdr:from>
    <xdr:to>
      <xdr:col>15</xdr:col>
      <xdr:colOff>50800</xdr:colOff>
      <xdr:row>56</xdr:row>
      <xdr:rowOff>151856</xdr:rowOff>
    </xdr:to>
    <xdr:cxnSp macro="">
      <xdr:nvCxnSpPr>
        <xdr:cNvPr id="196" name="直線コネクタ 195">
          <a:extLst>
            <a:ext uri="{FF2B5EF4-FFF2-40B4-BE49-F238E27FC236}">
              <a16:creationId xmlns:a16="http://schemas.microsoft.com/office/drawing/2014/main" id="{EB0507A8-83BF-49A2-B209-C80873EA00D3}"/>
            </a:ext>
          </a:extLst>
        </xdr:cNvPr>
        <xdr:cNvCxnSpPr/>
      </xdr:nvCxnSpPr>
      <xdr:spPr>
        <a:xfrm>
          <a:off x="1790700" y="9498874"/>
          <a:ext cx="7747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21046</xdr:rowOff>
    </xdr:from>
    <xdr:to>
      <xdr:col>6</xdr:col>
      <xdr:colOff>38100</xdr:colOff>
      <xdr:row>56</xdr:row>
      <xdr:rowOff>122646</xdr:rowOff>
    </xdr:to>
    <xdr:sp macro="" textlink="">
      <xdr:nvSpPr>
        <xdr:cNvPr id="197" name="楕円 196">
          <a:extLst>
            <a:ext uri="{FF2B5EF4-FFF2-40B4-BE49-F238E27FC236}">
              <a16:creationId xmlns:a16="http://schemas.microsoft.com/office/drawing/2014/main" id="{12C34DDA-77C2-434E-939D-1478CDDDF034}"/>
            </a:ext>
          </a:extLst>
        </xdr:cNvPr>
        <xdr:cNvSpPr/>
      </xdr:nvSpPr>
      <xdr:spPr>
        <a:xfrm>
          <a:off x="965200" y="94088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71846</xdr:rowOff>
    </xdr:from>
    <xdr:to>
      <xdr:col>10</xdr:col>
      <xdr:colOff>114300</xdr:colOff>
      <xdr:row>56</xdr:row>
      <xdr:rowOff>111034</xdr:rowOff>
    </xdr:to>
    <xdr:cxnSp macro="">
      <xdr:nvCxnSpPr>
        <xdr:cNvPr id="198" name="直線コネクタ 197">
          <a:extLst>
            <a:ext uri="{FF2B5EF4-FFF2-40B4-BE49-F238E27FC236}">
              <a16:creationId xmlns:a16="http://schemas.microsoft.com/office/drawing/2014/main" id="{6E9D9E0E-F19B-4140-95FB-038CC53E1B9D}"/>
            </a:ext>
          </a:extLst>
        </xdr:cNvPr>
        <xdr:cNvCxnSpPr/>
      </xdr:nvCxnSpPr>
      <xdr:spPr>
        <a:xfrm>
          <a:off x="1008380" y="9459686"/>
          <a:ext cx="7823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161126</xdr:rowOff>
    </xdr:from>
    <xdr:ext cx="405111" cy="259045"/>
    <xdr:sp macro="" textlink="">
      <xdr:nvSpPr>
        <xdr:cNvPr id="199" name="n_1aveValue【体育館・プール】&#10;有形固定資産減価償却率">
          <a:extLst>
            <a:ext uri="{FF2B5EF4-FFF2-40B4-BE49-F238E27FC236}">
              <a16:creationId xmlns:a16="http://schemas.microsoft.com/office/drawing/2014/main" id="{3AA5635F-EF38-4279-9C9A-EF70406AFFEE}"/>
            </a:ext>
          </a:extLst>
        </xdr:cNvPr>
        <xdr:cNvSpPr txBox="1"/>
      </xdr:nvSpPr>
      <xdr:spPr>
        <a:xfrm>
          <a:off x="3170564" y="1038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138265</xdr:rowOff>
    </xdr:from>
    <xdr:ext cx="405111" cy="259045"/>
    <xdr:sp macro="" textlink="">
      <xdr:nvSpPr>
        <xdr:cNvPr id="200" name="n_2aveValue【体育館・プール】&#10;有形固定資産減価償却率">
          <a:extLst>
            <a:ext uri="{FF2B5EF4-FFF2-40B4-BE49-F238E27FC236}">
              <a16:creationId xmlns:a16="http://schemas.microsoft.com/office/drawing/2014/main" id="{CB5949AE-E91A-484D-8CA9-F5E04235A7B4}"/>
            </a:ext>
          </a:extLst>
        </xdr:cNvPr>
        <xdr:cNvSpPr txBox="1"/>
      </xdr:nvSpPr>
      <xdr:spPr>
        <a:xfrm>
          <a:off x="2385704" y="10364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112140</xdr:rowOff>
    </xdr:from>
    <xdr:ext cx="405111" cy="259045"/>
    <xdr:sp macro="" textlink="">
      <xdr:nvSpPr>
        <xdr:cNvPr id="201" name="n_3aveValue【体育館・プール】&#10;有形固定資産減価償却率">
          <a:extLst>
            <a:ext uri="{FF2B5EF4-FFF2-40B4-BE49-F238E27FC236}">
              <a16:creationId xmlns:a16="http://schemas.microsoft.com/office/drawing/2014/main" id="{BFB48539-CD8D-4466-9847-CF69C975EB3E}"/>
            </a:ext>
          </a:extLst>
        </xdr:cNvPr>
        <xdr:cNvSpPr txBox="1"/>
      </xdr:nvSpPr>
      <xdr:spPr>
        <a:xfrm>
          <a:off x="1611004" y="10338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146430</xdr:rowOff>
    </xdr:from>
    <xdr:ext cx="405111" cy="259045"/>
    <xdr:sp macro="" textlink="">
      <xdr:nvSpPr>
        <xdr:cNvPr id="202" name="n_4aveValue【体育館・プール】&#10;有形固定資産減価償却率">
          <a:extLst>
            <a:ext uri="{FF2B5EF4-FFF2-40B4-BE49-F238E27FC236}">
              <a16:creationId xmlns:a16="http://schemas.microsoft.com/office/drawing/2014/main" id="{B35288FD-C71A-4A8B-AEA3-FB19BE959CE8}"/>
            </a:ext>
          </a:extLst>
        </xdr:cNvPr>
        <xdr:cNvSpPr txBox="1"/>
      </xdr:nvSpPr>
      <xdr:spPr>
        <a:xfrm>
          <a:off x="836304" y="10372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88554</xdr:rowOff>
    </xdr:from>
    <xdr:ext cx="405111" cy="259045"/>
    <xdr:sp macro="" textlink="">
      <xdr:nvSpPr>
        <xdr:cNvPr id="203" name="n_1mainValue【体育館・プール】&#10;有形固定資産減価償却率">
          <a:extLst>
            <a:ext uri="{FF2B5EF4-FFF2-40B4-BE49-F238E27FC236}">
              <a16:creationId xmlns:a16="http://schemas.microsoft.com/office/drawing/2014/main" id="{B36D25B0-9F15-4F64-8BBB-18CC21A3C3CA}"/>
            </a:ext>
          </a:extLst>
        </xdr:cNvPr>
        <xdr:cNvSpPr txBox="1"/>
      </xdr:nvSpPr>
      <xdr:spPr>
        <a:xfrm>
          <a:off x="3170564" y="930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47733</xdr:rowOff>
    </xdr:from>
    <xdr:ext cx="405111" cy="259045"/>
    <xdr:sp macro="" textlink="">
      <xdr:nvSpPr>
        <xdr:cNvPr id="204" name="n_2mainValue【体育館・プール】&#10;有形固定資産減価償却率">
          <a:extLst>
            <a:ext uri="{FF2B5EF4-FFF2-40B4-BE49-F238E27FC236}">
              <a16:creationId xmlns:a16="http://schemas.microsoft.com/office/drawing/2014/main" id="{F4C535DD-A52E-4135-9637-37C19A962AFD}"/>
            </a:ext>
          </a:extLst>
        </xdr:cNvPr>
        <xdr:cNvSpPr txBox="1"/>
      </xdr:nvSpPr>
      <xdr:spPr>
        <a:xfrm>
          <a:off x="2385704" y="926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6911</xdr:rowOff>
    </xdr:from>
    <xdr:ext cx="405111" cy="259045"/>
    <xdr:sp macro="" textlink="">
      <xdr:nvSpPr>
        <xdr:cNvPr id="205" name="n_3mainValue【体育館・プール】&#10;有形固定資産減価償却率">
          <a:extLst>
            <a:ext uri="{FF2B5EF4-FFF2-40B4-BE49-F238E27FC236}">
              <a16:creationId xmlns:a16="http://schemas.microsoft.com/office/drawing/2014/main" id="{8747D82F-17C2-4A47-AB95-E084CB796BF7}"/>
            </a:ext>
          </a:extLst>
        </xdr:cNvPr>
        <xdr:cNvSpPr txBox="1"/>
      </xdr:nvSpPr>
      <xdr:spPr>
        <a:xfrm>
          <a:off x="1611004" y="922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139173</xdr:rowOff>
    </xdr:from>
    <xdr:ext cx="405111" cy="259045"/>
    <xdr:sp macro="" textlink="">
      <xdr:nvSpPr>
        <xdr:cNvPr id="206" name="n_4mainValue【体育館・プール】&#10;有形固定資産減価償却率">
          <a:extLst>
            <a:ext uri="{FF2B5EF4-FFF2-40B4-BE49-F238E27FC236}">
              <a16:creationId xmlns:a16="http://schemas.microsoft.com/office/drawing/2014/main" id="{981EC5F4-0EAD-4854-9EE0-1AA9BE0274D8}"/>
            </a:ext>
          </a:extLst>
        </xdr:cNvPr>
        <xdr:cNvSpPr txBox="1"/>
      </xdr:nvSpPr>
      <xdr:spPr>
        <a:xfrm>
          <a:off x="836304" y="919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14D7766-B2C1-4E62-99DB-A7746F0D55E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7B85C55-4398-4BCA-B9E6-4313379F327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B28DC7C-9304-4F44-8B51-090DDB0314E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7FFE5A6-540B-4389-9EF3-0E6A8F5F111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D3492C4-85FE-48F0-A194-20641347199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E12CC16-1B46-4BB1-B945-0CF80D731D3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6856D3C-98B3-4774-9D3E-A043DC084DD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D4926F0-E7BD-4817-A9B1-374DAC272A3C}"/>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803FCDC-293D-4A8B-8931-CAC26462022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D822878-8237-40B4-A1C2-EAD3B6A31D5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7" name="直線コネクタ 216">
          <a:extLst>
            <a:ext uri="{FF2B5EF4-FFF2-40B4-BE49-F238E27FC236}">
              <a16:creationId xmlns:a16="http://schemas.microsoft.com/office/drawing/2014/main" id="{E99609F4-C878-401C-91BD-D6E46DEA00AF}"/>
            </a:ext>
          </a:extLst>
        </xdr:cNvPr>
        <xdr:cNvCxnSpPr/>
      </xdr:nvCxnSpPr>
      <xdr:spPr>
        <a:xfrm>
          <a:off x="5826760" y="10896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8" name="テキスト ボックス 217">
          <a:extLst>
            <a:ext uri="{FF2B5EF4-FFF2-40B4-BE49-F238E27FC236}">
              <a16:creationId xmlns:a16="http://schemas.microsoft.com/office/drawing/2014/main" id="{4A7BE773-FE58-4E70-9405-6BD5D5309E3E}"/>
            </a:ext>
          </a:extLst>
        </xdr:cNvPr>
        <xdr:cNvSpPr txBox="1"/>
      </xdr:nvSpPr>
      <xdr:spPr>
        <a:xfrm>
          <a:off x="5405301" y="1075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9" name="直線コネクタ 218">
          <a:extLst>
            <a:ext uri="{FF2B5EF4-FFF2-40B4-BE49-F238E27FC236}">
              <a16:creationId xmlns:a16="http://schemas.microsoft.com/office/drawing/2014/main" id="{D6FA493E-F22B-4522-9ADC-85FBB5DA3352}"/>
            </a:ext>
          </a:extLst>
        </xdr:cNvPr>
        <xdr:cNvCxnSpPr/>
      </xdr:nvCxnSpPr>
      <xdr:spPr>
        <a:xfrm>
          <a:off x="5826760" y="10618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20" name="テキスト ボックス 219">
          <a:extLst>
            <a:ext uri="{FF2B5EF4-FFF2-40B4-BE49-F238E27FC236}">
              <a16:creationId xmlns:a16="http://schemas.microsoft.com/office/drawing/2014/main" id="{7919AD48-76D4-463F-AA8A-6166F5892AA4}"/>
            </a:ext>
          </a:extLst>
        </xdr:cNvPr>
        <xdr:cNvSpPr txBox="1"/>
      </xdr:nvSpPr>
      <xdr:spPr>
        <a:xfrm>
          <a:off x="540530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1" name="直線コネクタ 220">
          <a:extLst>
            <a:ext uri="{FF2B5EF4-FFF2-40B4-BE49-F238E27FC236}">
              <a16:creationId xmlns:a16="http://schemas.microsoft.com/office/drawing/2014/main" id="{4FC29561-FD79-434C-BD1F-D4C3FFC438C0}"/>
            </a:ext>
          </a:extLst>
        </xdr:cNvPr>
        <xdr:cNvCxnSpPr/>
      </xdr:nvCxnSpPr>
      <xdr:spPr>
        <a:xfrm>
          <a:off x="5826760" y="10340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2" name="テキスト ボックス 221">
          <a:extLst>
            <a:ext uri="{FF2B5EF4-FFF2-40B4-BE49-F238E27FC236}">
              <a16:creationId xmlns:a16="http://schemas.microsoft.com/office/drawing/2014/main" id="{8ADF8062-F0E6-4B1C-AA44-BA77BAC131BF}"/>
            </a:ext>
          </a:extLst>
        </xdr:cNvPr>
        <xdr:cNvSpPr txBox="1"/>
      </xdr:nvSpPr>
      <xdr:spPr>
        <a:xfrm>
          <a:off x="5405301" y="10201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DF6D6B3-BB28-4E18-9E63-BA02104A40CB}"/>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3D227EC6-9B2E-4F4A-A8C2-134631BC2EF6}"/>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5" name="直線コネクタ 224">
          <a:extLst>
            <a:ext uri="{FF2B5EF4-FFF2-40B4-BE49-F238E27FC236}">
              <a16:creationId xmlns:a16="http://schemas.microsoft.com/office/drawing/2014/main" id="{8F4E343F-633F-4479-B489-F132C4DF1112}"/>
            </a:ext>
          </a:extLst>
        </xdr:cNvPr>
        <xdr:cNvCxnSpPr/>
      </xdr:nvCxnSpPr>
      <xdr:spPr>
        <a:xfrm>
          <a:off x="5826760" y="978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6" name="テキスト ボックス 225">
          <a:extLst>
            <a:ext uri="{FF2B5EF4-FFF2-40B4-BE49-F238E27FC236}">
              <a16:creationId xmlns:a16="http://schemas.microsoft.com/office/drawing/2014/main" id="{6029E6E7-D6B1-4A20-9A04-46114517B3AD}"/>
            </a:ext>
          </a:extLst>
        </xdr:cNvPr>
        <xdr:cNvSpPr txBox="1"/>
      </xdr:nvSpPr>
      <xdr:spPr>
        <a:xfrm>
          <a:off x="5405301" y="9641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7" name="直線コネクタ 226">
          <a:extLst>
            <a:ext uri="{FF2B5EF4-FFF2-40B4-BE49-F238E27FC236}">
              <a16:creationId xmlns:a16="http://schemas.microsoft.com/office/drawing/2014/main" id="{D9A22441-2AC3-4222-AEF1-9976D13F5C8A}"/>
            </a:ext>
          </a:extLst>
        </xdr:cNvPr>
        <xdr:cNvCxnSpPr/>
      </xdr:nvCxnSpPr>
      <xdr:spPr>
        <a:xfrm>
          <a:off x="5826760" y="9502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8" name="テキスト ボックス 227">
          <a:extLst>
            <a:ext uri="{FF2B5EF4-FFF2-40B4-BE49-F238E27FC236}">
              <a16:creationId xmlns:a16="http://schemas.microsoft.com/office/drawing/2014/main" id="{751089FF-C82C-4247-901F-84F391E8578C}"/>
            </a:ext>
          </a:extLst>
        </xdr:cNvPr>
        <xdr:cNvSpPr txBox="1"/>
      </xdr:nvSpPr>
      <xdr:spPr>
        <a:xfrm>
          <a:off x="540530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9" name="直線コネクタ 228">
          <a:extLst>
            <a:ext uri="{FF2B5EF4-FFF2-40B4-BE49-F238E27FC236}">
              <a16:creationId xmlns:a16="http://schemas.microsoft.com/office/drawing/2014/main" id="{62E084BF-803D-4064-8C86-C85016DD8C41}"/>
            </a:ext>
          </a:extLst>
        </xdr:cNvPr>
        <xdr:cNvCxnSpPr/>
      </xdr:nvCxnSpPr>
      <xdr:spPr>
        <a:xfrm>
          <a:off x="5826760" y="922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30" name="テキスト ボックス 229">
          <a:extLst>
            <a:ext uri="{FF2B5EF4-FFF2-40B4-BE49-F238E27FC236}">
              <a16:creationId xmlns:a16="http://schemas.microsoft.com/office/drawing/2014/main" id="{FA8B56BD-8191-4CD7-A1FF-3D15B56826C7}"/>
            </a:ext>
          </a:extLst>
        </xdr:cNvPr>
        <xdr:cNvSpPr txBox="1"/>
      </xdr:nvSpPr>
      <xdr:spPr>
        <a:xfrm>
          <a:off x="5405301" y="908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2056B28E-5EB7-4111-A657-D0B2A7466129}"/>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902C89C2-97B3-43C8-B885-0D96FB89A492}"/>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14B54CE9-02A8-4EF3-9B07-C8F01550757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4" name="直線コネクタ 233">
          <a:extLst>
            <a:ext uri="{FF2B5EF4-FFF2-40B4-BE49-F238E27FC236}">
              <a16:creationId xmlns:a16="http://schemas.microsoft.com/office/drawing/2014/main" id="{D3E47A75-E9E5-4F04-ABE8-86F942EFB531}"/>
            </a:ext>
          </a:extLst>
        </xdr:cNvPr>
        <xdr:cNvCxnSpPr/>
      </xdr:nvCxnSpPr>
      <xdr:spPr>
        <a:xfrm flipV="1">
          <a:off x="9219565" y="9402128"/>
          <a:ext cx="0" cy="1371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5" name="【体育館・プール】&#10;一人当たり面積最小値テキスト">
          <a:extLst>
            <a:ext uri="{FF2B5EF4-FFF2-40B4-BE49-F238E27FC236}">
              <a16:creationId xmlns:a16="http://schemas.microsoft.com/office/drawing/2014/main" id="{956BA6DD-8645-4C95-9689-056E44624BDD}"/>
            </a:ext>
          </a:extLst>
        </xdr:cNvPr>
        <xdr:cNvSpPr txBox="1"/>
      </xdr:nvSpPr>
      <xdr:spPr>
        <a:xfrm>
          <a:off x="9258300" y="1077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6" name="直線コネクタ 235">
          <a:extLst>
            <a:ext uri="{FF2B5EF4-FFF2-40B4-BE49-F238E27FC236}">
              <a16:creationId xmlns:a16="http://schemas.microsoft.com/office/drawing/2014/main" id="{7071606D-AE09-4FAD-BD7B-612A2D87E980}"/>
            </a:ext>
          </a:extLst>
        </xdr:cNvPr>
        <xdr:cNvCxnSpPr/>
      </xdr:nvCxnSpPr>
      <xdr:spPr>
        <a:xfrm>
          <a:off x="9154160" y="107732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7" name="【体育館・プール】&#10;一人当たり面積最大値テキスト">
          <a:extLst>
            <a:ext uri="{FF2B5EF4-FFF2-40B4-BE49-F238E27FC236}">
              <a16:creationId xmlns:a16="http://schemas.microsoft.com/office/drawing/2014/main" id="{EA7613EC-BEE4-48E7-9CAE-5519C2C7206F}"/>
            </a:ext>
          </a:extLst>
        </xdr:cNvPr>
        <xdr:cNvSpPr txBox="1"/>
      </xdr:nvSpPr>
      <xdr:spPr>
        <a:xfrm>
          <a:off x="9258300" y="918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8" name="直線コネクタ 237">
          <a:extLst>
            <a:ext uri="{FF2B5EF4-FFF2-40B4-BE49-F238E27FC236}">
              <a16:creationId xmlns:a16="http://schemas.microsoft.com/office/drawing/2014/main" id="{65D55454-A7C2-4190-9ECF-699525C9F3A4}"/>
            </a:ext>
          </a:extLst>
        </xdr:cNvPr>
        <xdr:cNvCxnSpPr/>
      </xdr:nvCxnSpPr>
      <xdr:spPr>
        <a:xfrm>
          <a:off x="9154160" y="9402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160672</xdr:rowOff>
    </xdr:from>
    <xdr:ext cx="469744" cy="259045"/>
    <xdr:sp macro="" textlink="">
      <xdr:nvSpPr>
        <xdr:cNvPr id="239" name="【体育館・プール】&#10;一人当たり面積平均値テキスト">
          <a:extLst>
            <a:ext uri="{FF2B5EF4-FFF2-40B4-BE49-F238E27FC236}">
              <a16:creationId xmlns:a16="http://schemas.microsoft.com/office/drawing/2014/main" id="{0C8D882A-5AA1-412E-96D4-DB34DE31F3D2}"/>
            </a:ext>
          </a:extLst>
        </xdr:cNvPr>
        <xdr:cNvSpPr txBox="1"/>
      </xdr:nvSpPr>
      <xdr:spPr>
        <a:xfrm>
          <a:off x="9258300" y="10051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40" name="フローチャート: 判断 239">
          <a:extLst>
            <a:ext uri="{FF2B5EF4-FFF2-40B4-BE49-F238E27FC236}">
              <a16:creationId xmlns:a16="http://schemas.microsoft.com/office/drawing/2014/main" id="{35DACCB5-F0D7-4151-AAE3-0F277417FFE7}"/>
            </a:ext>
          </a:extLst>
        </xdr:cNvPr>
        <xdr:cNvSpPr/>
      </xdr:nvSpPr>
      <xdr:spPr>
        <a:xfrm>
          <a:off x="9192260" y="101961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1" name="フローチャート: 判断 240">
          <a:extLst>
            <a:ext uri="{FF2B5EF4-FFF2-40B4-BE49-F238E27FC236}">
              <a16:creationId xmlns:a16="http://schemas.microsoft.com/office/drawing/2014/main" id="{951B4A32-0FA6-451F-BAA4-BAE1E1C4D0CB}"/>
            </a:ext>
          </a:extLst>
        </xdr:cNvPr>
        <xdr:cNvSpPr/>
      </xdr:nvSpPr>
      <xdr:spPr>
        <a:xfrm>
          <a:off x="8445500" y="102233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2" name="フローチャート: 判断 241">
          <a:extLst>
            <a:ext uri="{FF2B5EF4-FFF2-40B4-BE49-F238E27FC236}">
              <a16:creationId xmlns:a16="http://schemas.microsoft.com/office/drawing/2014/main" id="{758D96BC-01A9-47BA-AB74-06C5804A4D8D}"/>
            </a:ext>
          </a:extLst>
        </xdr:cNvPr>
        <xdr:cNvSpPr/>
      </xdr:nvSpPr>
      <xdr:spPr>
        <a:xfrm>
          <a:off x="7670800" y="10217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3" name="フローチャート: 判断 242">
          <a:extLst>
            <a:ext uri="{FF2B5EF4-FFF2-40B4-BE49-F238E27FC236}">
              <a16:creationId xmlns:a16="http://schemas.microsoft.com/office/drawing/2014/main" id="{407E010A-3383-4B36-9032-7C3240AAFBE2}"/>
            </a:ext>
          </a:extLst>
        </xdr:cNvPr>
        <xdr:cNvSpPr/>
      </xdr:nvSpPr>
      <xdr:spPr>
        <a:xfrm>
          <a:off x="687324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44" name="フローチャート: 判断 243">
          <a:extLst>
            <a:ext uri="{FF2B5EF4-FFF2-40B4-BE49-F238E27FC236}">
              <a16:creationId xmlns:a16="http://schemas.microsoft.com/office/drawing/2014/main" id="{3D2440AC-A691-4B97-897F-2681D69A8CA8}"/>
            </a:ext>
          </a:extLst>
        </xdr:cNvPr>
        <xdr:cNvSpPr/>
      </xdr:nvSpPr>
      <xdr:spPr>
        <a:xfrm>
          <a:off x="6098540" y="10309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E3C2353-8D80-450B-9625-BDFA00C914F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0585628-29D1-4A54-A822-0DF0431E716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CE2709F-B2D0-4359-BBEE-B571C7C4CBD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4063DA60-6F61-4EBF-B438-4EEAA713CF4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100D3420-03E5-413F-BFF9-8F9D13BAD8B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144938</xdr:rowOff>
    </xdr:from>
    <xdr:to>
      <xdr:col>55</xdr:col>
      <xdr:colOff>50800</xdr:colOff>
      <xdr:row>63</xdr:row>
      <xdr:rowOff>75088</xdr:rowOff>
    </xdr:to>
    <xdr:sp macro="" textlink="">
      <xdr:nvSpPr>
        <xdr:cNvPr id="250" name="楕円 249">
          <a:extLst>
            <a:ext uri="{FF2B5EF4-FFF2-40B4-BE49-F238E27FC236}">
              <a16:creationId xmlns:a16="http://schemas.microsoft.com/office/drawing/2014/main" id="{1B4FD3B9-1986-4134-926F-EFA3F684FF01}"/>
            </a:ext>
          </a:extLst>
        </xdr:cNvPr>
        <xdr:cNvSpPr/>
      </xdr:nvSpPr>
      <xdr:spPr>
        <a:xfrm>
          <a:off x="9192260" y="105386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123365</xdr:rowOff>
    </xdr:from>
    <xdr:ext cx="469744" cy="259045"/>
    <xdr:sp macro="" textlink="">
      <xdr:nvSpPr>
        <xdr:cNvPr id="251" name="【体育館・プール】&#10;一人当たり面積該当値テキスト">
          <a:extLst>
            <a:ext uri="{FF2B5EF4-FFF2-40B4-BE49-F238E27FC236}">
              <a16:creationId xmlns:a16="http://schemas.microsoft.com/office/drawing/2014/main" id="{A9CB804F-4F77-484E-8983-95C09901C305}"/>
            </a:ext>
          </a:extLst>
        </xdr:cNvPr>
        <xdr:cNvSpPr txBox="1"/>
      </xdr:nvSpPr>
      <xdr:spPr>
        <a:xfrm>
          <a:off x="9258300" y="10517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149225</xdr:rowOff>
    </xdr:from>
    <xdr:to>
      <xdr:col>50</xdr:col>
      <xdr:colOff>165100</xdr:colOff>
      <xdr:row>63</xdr:row>
      <xdr:rowOff>79375</xdr:rowOff>
    </xdr:to>
    <xdr:sp macro="" textlink="">
      <xdr:nvSpPr>
        <xdr:cNvPr id="252" name="楕円 251">
          <a:extLst>
            <a:ext uri="{FF2B5EF4-FFF2-40B4-BE49-F238E27FC236}">
              <a16:creationId xmlns:a16="http://schemas.microsoft.com/office/drawing/2014/main" id="{8AB2A359-EB22-4BCE-87E6-99104FD597E2}"/>
            </a:ext>
          </a:extLst>
        </xdr:cNvPr>
        <xdr:cNvSpPr/>
      </xdr:nvSpPr>
      <xdr:spPr>
        <a:xfrm>
          <a:off x="8445500" y="10542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24288</xdr:rowOff>
    </xdr:from>
    <xdr:to>
      <xdr:col>55</xdr:col>
      <xdr:colOff>0</xdr:colOff>
      <xdr:row>63</xdr:row>
      <xdr:rowOff>28575</xdr:rowOff>
    </xdr:to>
    <xdr:cxnSp macro="">
      <xdr:nvCxnSpPr>
        <xdr:cNvPr id="253" name="直線コネクタ 252">
          <a:extLst>
            <a:ext uri="{FF2B5EF4-FFF2-40B4-BE49-F238E27FC236}">
              <a16:creationId xmlns:a16="http://schemas.microsoft.com/office/drawing/2014/main" id="{CF5526A2-F9B3-4106-802F-5BCFD7694F6B}"/>
            </a:ext>
          </a:extLst>
        </xdr:cNvPr>
        <xdr:cNvCxnSpPr/>
      </xdr:nvCxnSpPr>
      <xdr:spPr>
        <a:xfrm flipV="1">
          <a:off x="8496300" y="10585608"/>
          <a:ext cx="723900" cy="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153512</xdr:rowOff>
    </xdr:from>
    <xdr:to>
      <xdr:col>46</xdr:col>
      <xdr:colOff>38100</xdr:colOff>
      <xdr:row>63</xdr:row>
      <xdr:rowOff>83662</xdr:rowOff>
    </xdr:to>
    <xdr:sp macro="" textlink="">
      <xdr:nvSpPr>
        <xdr:cNvPr id="254" name="楕円 253">
          <a:extLst>
            <a:ext uri="{FF2B5EF4-FFF2-40B4-BE49-F238E27FC236}">
              <a16:creationId xmlns:a16="http://schemas.microsoft.com/office/drawing/2014/main" id="{A5207CF2-B60E-406F-AA5A-8C08C4426B64}"/>
            </a:ext>
          </a:extLst>
        </xdr:cNvPr>
        <xdr:cNvSpPr/>
      </xdr:nvSpPr>
      <xdr:spPr>
        <a:xfrm>
          <a:off x="7670800" y="105471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28575</xdr:rowOff>
    </xdr:from>
    <xdr:to>
      <xdr:col>50</xdr:col>
      <xdr:colOff>114300</xdr:colOff>
      <xdr:row>63</xdr:row>
      <xdr:rowOff>32862</xdr:rowOff>
    </xdr:to>
    <xdr:cxnSp macro="">
      <xdr:nvCxnSpPr>
        <xdr:cNvPr id="255" name="直線コネクタ 254">
          <a:extLst>
            <a:ext uri="{FF2B5EF4-FFF2-40B4-BE49-F238E27FC236}">
              <a16:creationId xmlns:a16="http://schemas.microsoft.com/office/drawing/2014/main" id="{6DDC3881-5C3D-4B12-BBD2-B3B9D89AE53C}"/>
            </a:ext>
          </a:extLst>
        </xdr:cNvPr>
        <xdr:cNvCxnSpPr/>
      </xdr:nvCxnSpPr>
      <xdr:spPr>
        <a:xfrm flipV="1">
          <a:off x="7713980" y="10589895"/>
          <a:ext cx="782320" cy="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157797</xdr:rowOff>
    </xdr:from>
    <xdr:to>
      <xdr:col>41</xdr:col>
      <xdr:colOff>101600</xdr:colOff>
      <xdr:row>63</xdr:row>
      <xdr:rowOff>87947</xdr:rowOff>
    </xdr:to>
    <xdr:sp macro="" textlink="">
      <xdr:nvSpPr>
        <xdr:cNvPr id="256" name="楕円 255">
          <a:extLst>
            <a:ext uri="{FF2B5EF4-FFF2-40B4-BE49-F238E27FC236}">
              <a16:creationId xmlns:a16="http://schemas.microsoft.com/office/drawing/2014/main" id="{A843AFFB-27B7-4326-9B7B-0E83438F3BE3}"/>
            </a:ext>
          </a:extLst>
        </xdr:cNvPr>
        <xdr:cNvSpPr/>
      </xdr:nvSpPr>
      <xdr:spPr>
        <a:xfrm>
          <a:off x="6873240" y="105514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32862</xdr:rowOff>
    </xdr:from>
    <xdr:to>
      <xdr:col>45</xdr:col>
      <xdr:colOff>177800</xdr:colOff>
      <xdr:row>63</xdr:row>
      <xdr:rowOff>37147</xdr:rowOff>
    </xdr:to>
    <xdr:cxnSp macro="">
      <xdr:nvCxnSpPr>
        <xdr:cNvPr id="257" name="直線コネクタ 256">
          <a:extLst>
            <a:ext uri="{FF2B5EF4-FFF2-40B4-BE49-F238E27FC236}">
              <a16:creationId xmlns:a16="http://schemas.microsoft.com/office/drawing/2014/main" id="{BE46CC99-C4C2-4B27-8639-69056D80B3D5}"/>
            </a:ext>
          </a:extLst>
        </xdr:cNvPr>
        <xdr:cNvCxnSpPr/>
      </xdr:nvCxnSpPr>
      <xdr:spPr>
        <a:xfrm flipV="1">
          <a:off x="6924040" y="10594182"/>
          <a:ext cx="789940" cy="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163513</xdr:rowOff>
    </xdr:from>
    <xdr:to>
      <xdr:col>36</xdr:col>
      <xdr:colOff>165100</xdr:colOff>
      <xdr:row>63</xdr:row>
      <xdr:rowOff>93663</xdr:rowOff>
    </xdr:to>
    <xdr:sp macro="" textlink="">
      <xdr:nvSpPr>
        <xdr:cNvPr id="258" name="楕円 257">
          <a:extLst>
            <a:ext uri="{FF2B5EF4-FFF2-40B4-BE49-F238E27FC236}">
              <a16:creationId xmlns:a16="http://schemas.microsoft.com/office/drawing/2014/main" id="{3B2B422C-F163-4237-979A-76CB518742DF}"/>
            </a:ext>
          </a:extLst>
        </xdr:cNvPr>
        <xdr:cNvSpPr/>
      </xdr:nvSpPr>
      <xdr:spPr>
        <a:xfrm>
          <a:off x="6098540" y="105571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37147</xdr:rowOff>
    </xdr:from>
    <xdr:to>
      <xdr:col>41</xdr:col>
      <xdr:colOff>50800</xdr:colOff>
      <xdr:row>63</xdr:row>
      <xdr:rowOff>42863</xdr:rowOff>
    </xdr:to>
    <xdr:cxnSp macro="">
      <xdr:nvCxnSpPr>
        <xdr:cNvPr id="259" name="直線コネクタ 258">
          <a:extLst>
            <a:ext uri="{FF2B5EF4-FFF2-40B4-BE49-F238E27FC236}">
              <a16:creationId xmlns:a16="http://schemas.microsoft.com/office/drawing/2014/main" id="{DFA26798-68D5-4B93-97AC-9239DCC7C2DE}"/>
            </a:ext>
          </a:extLst>
        </xdr:cNvPr>
        <xdr:cNvCxnSpPr/>
      </xdr:nvCxnSpPr>
      <xdr:spPr>
        <a:xfrm flipV="1">
          <a:off x="6149340" y="10598467"/>
          <a:ext cx="7747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111618</xdr:rowOff>
    </xdr:from>
    <xdr:ext cx="469744" cy="259045"/>
    <xdr:sp macro="" textlink="">
      <xdr:nvSpPr>
        <xdr:cNvPr id="260" name="n_1aveValue【体育館・プール】&#10;一人当たり面積">
          <a:extLst>
            <a:ext uri="{FF2B5EF4-FFF2-40B4-BE49-F238E27FC236}">
              <a16:creationId xmlns:a16="http://schemas.microsoft.com/office/drawing/2014/main" id="{0080A546-7610-4CBA-91E9-1F7ED04FD2B8}"/>
            </a:ext>
          </a:extLst>
        </xdr:cNvPr>
        <xdr:cNvSpPr txBox="1"/>
      </xdr:nvSpPr>
      <xdr:spPr>
        <a:xfrm>
          <a:off x="8271587" y="1000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105903</xdr:rowOff>
    </xdr:from>
    <xdr:ext cx="469744" cy="259045"/>
    <xdr:sp macro="" textlink="">
      <xdr:nvSpPr>
        <xdr:cNvPr id="261" name="n_2aveValue【体育館・プール】&#10;一人当たり面積">
          <a:extLst>
            <a:ext uri="{FF2B5EF4-FFF2-40B4-BE49-F238E27FC236}">
              <a16:creationId xmlns:a16="http://schemas.microsoft.com/office/drawing/2014/main" id="{BF634F3E-9A0C-427A-9FD5-1877C0E653CE}"/>
            </a:ext>
          </a:extLst>
        </xdr:cNvPr>
        <xdr:cNvSpPr txBox="1"/>
      </xdr:nvSpPr>
      <xdr:spPr>
        <a:xfrm>
          <a:off x="7509587" y="999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118762</xdr:rowOff>
    </xdr:from>
    <xdr:ext cx="469744" cy="259045"/>
    <xdr:sp macro="" textlink="">
      <xdr:nvSpPr>
        <xdr:cNvPr id="262" name="n_3aveValue【体育館・プール】&#10;一人当たり面積">
          <a:extLst>
            <a:ext uri="{FF2B5EF4-FFF2-40B4-BE49-F238E27FC236}">
              <a16:creationId xmlns:a16="http://schemas.microsoft.com/office/drawing/2014/main" id="{4393C844-0BA7-44FB-91FF-63DF9D227C99}"/>
            </a:ext>
          </a:extLst>
        </xdr:cNvPr>
        <xdr:cNvSpPr txBox="1"/>
      </xdr:nvSpPr>
      <xdr:spPr>
        <a:xfrm>
          <a:off x="6712027" y="1000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30180</xdr:rowOff>
    </xdr:from>
    <xdr:ext cx="469744" cy="259045"/>
    <xdr:sp macro="" textlink="">
      <xdr:nvSpPr>
        <xdr:cNvPr id="263" name="n_4aveValue【体育館・プール】&#10;一人当たり面積">
          <a:extLst>
            <a:ext uri="{FF2B5EF4-FFF2-40B4-BE49-F238E27FC236}">
              <a16:creationId xmlns:a16="http://schemas.microsoft.com/office/drawing/2014/main" id="{4E97D92A-F875-439E-B6F0-76D89604CD78}"/>
            </a:ext>
          </a:extLst>
        </xdr:cNvPr>
        <xdr:cNvSpPr txBox="1"/>
      </xdr:nvSpPr>
      <xdr:spPr>
        <a:xfrm>
          <a:off x="5937327" y="1008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70502</xdr:rowOff>
    </xdr:from>
    <xdr:ext cx="469744" cy="259045"/>
    <xdr:sp macro="" textlink="">
      <xdr:nvSpPr>
        <xdr:cNvPr id="264" name="n_1mainValue【体育館・プール】&#10;一人当たり面積">
          <a:extLst>
            <a:ext uri="{FF2B5EF4-FFF2-40B4-BE49-F238E27FC236}">
              <a16:creationId xmlns:a16="http://schemas.microsoft.com/office/drawing/2014/main" id="{87BBDC94-CABC-47FE-A93F-543382D2E63F}"/>
            </a:ext>
          </a:extLst>
        </xdr:cNvPr>
        <xdr:cNvSpPr txBox="1"/>
      </xdr:nvSpPr>
      <xdr:spPr>
        <a:xfrm>
          <a:off x="8271587" y="1063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74789</xdr:rowOff>
    </xdr:from>
    <xdr:ext cx="469744" cy="259045"/>
    <xdr:sp macro="" textlink="">
      <xdr:nvSpPr>
        <xdr:cNvPr id="265" name="n_2mainValue【体育館・プール】&#10;一人当たり面積">
          <a:extLst>
            <a:ext uri="{FF2B5EF4-FFF2-40B4-BE49-F238E27FC236}">
              <a16:creationId xmlns:a16="http://schemas.microsoft.com/office/drawing/2014/main" id="{240F24A1-84EB-4F4E-B1CE-F29B446CCB36}"/>
            </a:ext>
          </a:extLst>
        </xdr:cNvPr>
        <xdr:cNvSpPr txBox="1"/>
      </xdr:nvSpPr>
      <xdr:spPr>
        <a:xfrm>
          <a:off x="7509587" y="1063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79074</xdr:rowOff>
    </xdr:from>
    <xdr:ext cx="469744" cy="259045"/>
    <xdr:sp macro="" textlink="">
      <xdr:nvSpPr>
        <xdr:cNvPr id="266" name="n_3mainValue【体育館・プール】&#10;一人当たり面積">
          <a:extLst>
            <a:ext uri="{FF2B5EF4-FFF2-40B4-BE49-F238E27FC236}">
              <a16:creationId xmlns:a16="http://schemas.microsoft.com/office/drawing/2014/main" id="{3731E250-3E13-42B1-B0F2-782DAA208288}"/>
            </a:ext>
          </a:extLst>
        </xdr:cNvPr>
        <xdr:cNvSpPr txBox="1"/>
      </xdr:nvSpPr>
      <xdr:spPr>
        <a:xfrm>
          <a:off x="6712027" y="10640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84790</xdr:rowOff>
    </xdr:from>
    <xdr:ext cx="469744" cy="259045"/>
    <xdr:sp macro="" textlink="">
      <xdr:nvSpPr>
        <xdr:cNvPr id="267" name="n_4mainValue【体育館・プール】&#10;一人当たり面積">
          <a:extLst>
            <a:ext uri="{FF2B5EF4-FFF2-40B4-BE49-F238E27FC236}">
              <a16:creationId xmlns:a16="http://schemas.microsoft.com/office/drawing/2014/main" id="{81EC55F5-8048-472D-9CF4-9A5B93A378B3}"/>
            </a:ext>
          </a:extLst>
        </xdr:cNvPr>
        <xdr:cNvSpPr txBox="1"/>
      </xdr:nvSpPr>
      <xdr:spPr>
        <a:xfrm>
          <a:off x="5937327" y="10646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19A046A9-A0A4-4A67-97B2-759CDCCAF27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02A39B4-1175-44AC-844E-93EFDE0178C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7B2F5A54-F1D6-4D29-870C-9258201341B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88CD14F-82F2-4F7B-9F6E-BF6759A1A7A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8FD7476-0063-4842-84D5-C8A3022AF9B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79367806-B3AA-4EA7-A10F-4BA05AA56A2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8098CACB-FBA8-4713-B907-C0E61FE21EC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45A6AFA2-66F0-43F9-BAEE-5282D290EE2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441B756B-5AD7-487D-BF80-0E9348DE369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E6004831-832F-4182-9587-3BB5CE8B8AA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18A336C2-6B5D-4654-869A-6C04D6754AC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9" name="直線コネクタ 278">
          <a:extLst>
            <a:ext uri="{FF2B5EF4-FFF2-40B4-BE49-F238E27FC236}">
              <a16:creationId xmlns:a16="http://schemas.microsoft.com/office/drawing/2014/main" id="{BCBB6276-E4AF-4A48-B1EE-A5BE9E22F9C7}"/>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80" name="テキスト ボックス 279">
          <a:extLst>
            <a:ext uri="{FF2B5EF4-FFF2-40B4-BE49-F238E27FC236}">
              <a16:creationId xmlns:a16="http://schemas.microsoft.com/office/drawing/2014/main" id="{C4C8FB49-F0B8-47D0-962A-5E3421214E38}"/>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1" name="直線コネクタ 280">
          <a:extLst>
            <a:ext uri="{FF2B5EF4-FFF2-40B4-BE49-F238E27FC236}">
              <a16:creationId xmlns:a16="http://schemas.microsoft.com/office/drawing/2014/main" id="{2CA6D5A3-86D2-49D3-B87A-D355E917121F}"/>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2" name="テキスト ボックス 281">
          <a:extLst>
            <a:ext uri="{FF2B5EF4-FFF2-40B4-BE49-F238E27FC236}">
              <a16:creationId xmlns:a16="http://schemas.microsoft.com/office/drawing/2014/main" id="{48F4711D-1D79-487E-A2EF-01F6813CC655}"/>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3" name="直線コネクタ 282">
          <a:extLst>
            <a:ext uri="{FF2B5EF4-FFF2-40B4-BE49-F238E27FC236}">
              <a16:creationId xmlns:a16="http://schemas.microsoft.com/office/drawing/2014/main" id="{F16EAE60-8280-4F41-9E8C-0894E1A4D553}"/>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4" name="テキスト ボックス 283">
          <a:extLst>
            <a:ext uri="{FF2B5EF4-FFF2-40B4-BE49-F238E27FC236}">
              <a16:creationId xmlns:a16="http://schemas.microsoft.com/office/drawing/2014/main" id="{33BB21AF-672E-419D-9E8B-9EC3A34FB1F3}"/>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5" name="直線コネクタ 284">
          <a:extLst>
            <a:ext uri="{FF2B5EF4-FFF2-40B4-BE49-F238E27FC236}">
              <a16:creationId xmlns:a16="http://schemas.microsoft.com/office/drawing/2014/main" id="{4C9EC164-9CC6-4B7B-A6D0-D6E3C18344C3}"/>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6" name="テキスト ボックス 285">
          <a:extLst>
            <a:ext uri="{FF2B5EF4-FFF2-40B4-BE49-F238E27FC236}">
              <a16:creationId xmlns:a16="http://schemas.microsoft.com/office/drawing/2014/main" id="{04D79ACA-31B1-4B35-B113-ECA822CD3F77}"/>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0A0749C-61B7-4446-B48D-85D6C0A9D66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F8520090-7AF1-4A4B-923D-2019E0EF202F}"/>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C7E10D7E-DDB5-49A7-BA5C-CC284ECF9F0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90" name="直線コネクタ 289">
          <a:extLst>
            <a:ext uri="{FF2B5EF4-FFF2-40B4-BE49-F238E27FC236}">
              <a16:creationId xmlns:a16="http://schemas.microsoft.com/office/drawing/2014/main" id="{54374F16-54D2-496D-920E-324BE9C67021}"/>
            </a:ext>
          </a:extLst>
        </xdr:cNvPr>
        <xdr:cNvCxnSpPr/>
      </xdr:nvCxnSpPr>
      <xdr:spPr>
        <a:xfrm flipV="1">
          <a:off x="4086225" y="13152883"/>
          <a:ext cx="0" cy="1196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70A75366-B12A-4CC1-871B-6D766D4F8932}"/>
            </a:ext>
          </a:extLst>
        </xdr:cNvPr>
        <xdr:cNvSpPr txBox="1"/>
      </xdr:nvSpPr>
      <xdr:spPr>
        <a:xfrm>
          <a:off x="4124960" y="1435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92" name="直線コネクタ 291">
          <a:extLst>
            <a:ext uri="{FF2B5EF4-FFF2-40B4-BE49-F238E27FC236}">
              <a16:creationId xmlns:a16="http://schemas.microsoft.com/office/drawing/2014/main" id="{34A4B988-5277-40F1-B4BA-4FD7EB4CD4FD}"/>
            </a:ext>
          </a:extLst>
        </xdr:cNvPr>
        <xdr:cNvCxnSpPr/>
      </xdr:nvCxnSpPr>
      <xdr:spPr>
        <a:xfrm>
          <a:off x="4020820" y="143492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52E3CE5C-8CC0-43F2-A9CE-5B08EA221B0D}"/>
            </a:ext>
          </a:extLst>
        </xdr:cNvPr>
        <xdr:cNvSpPr txBox="1"/>
      </xdr:nvSpPr>
      <xdr:spPr>
        <a:xfrm>
          <a:off x="4124960" y="1293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4" name="直線コネクタ 293">
          <a:extLst>
            <a:ext uri="{FF2B5EF4-FFF2-40B4-BE49-F238E27FC236}">
              <a16:creationId xmlns:a16="http://schemas.microsoft.com/office/drawing/2014/main" id="{0D3F3196-E528-4A12-8107-EF4CB17E5251}"/>
            </a:ext>
          </a:extLst>
        </xdr:cNvPr>
        <xdr:cNvCxnSpPr/>
      </xdr:nvCxnSpPr>
      <xdr:spPr>
        <a:xfrm>
          <a:off x="4020820" y="13152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165625</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F41B45AF-E6F5-423C-B11C-80547B552E22}"/>
            </a:ext>
          </a:extLst>
        </xdr:cNvPr>
        <xdr:cNvSpPr txBox="1"/>
      </xdr:nvSpPr>
      <xdr:spPr>
        <a:xfrm>
          <a:off x="4124960" y="134091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96" name="フローチャート: 判断 295">
          <a:extLst>
            <a:ext uri="{FF2B5EF4-FFF2-40B4-BE49-F238E27FC236}">
              <a16:creationId xmlns:a16="http://schemas.microsoft.com/office/drawing/2014/main" id="{FFEB9643-3DE7-46D2-B8A6-17E43986504C}"/>
            </a:ext>
          </a:extLst>
        </xdr:cNvPr>
        <xdr:cNvSpPr/>
      </xdr:nvSpPr>
      <xdr:spPr>
        <a:xfrm>
          <a:off x="4036060" y="13553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97" name="フローチャート: 判断 296">
          <a:extLst>
            <a:ext uri="{FF2B5EF4-FFF2-40B4-BE49-F238E27FC236}">
              <a16:creationId xmlns:a16="http://schemas.microsoft.com/office/drawing/2014/main" id="{A8709A36-1C8A-4479-8255-E2A21FA0DB1A}"/>
            </a:ext>
          </a:extLst>
        </xdr:cNvPr>
        <xdr:cNvSpPr/>
      </xdr:nvSpPr>
      <xdr:spPr>
        <a:xfrm>
          <a:off x="3312160" y="135379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298" name="フローチャート: 判断 297">
          <a:extLst>
            <a:ext uri="{FF2B5EF4-FFF2-40B4-BE49-F238E27FC236}">
              <a16:creationId xmlns:a16="http://schemas.microsoft.com/office/drawing/2014/main" id="{51551A2A-B05C-4DE2-AD4E-571EE7AC96DA}"/>
            </a:ext>
          </a:extLst>
        </xdr:cNvPr>
        <xdr:cNvSpPr/>
      </xdr:nvSpPr>
      <xdr:spPr>
        <a:xfrm>
          <a:off x="2514600" y="13473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299" name="フローチャート: 判断 298">
          <a:extLst>
            <a:ext uri="{FF2B5EF4-FFF2-40B4-BE49-F238E27FC236}">
              <a16:creationId xmlns:a16="http://schemas.microsoft.com/office/drawing/2014/main" id="{286A8D2A-AE8D-4616-8A6A-17C741D04F77}"/>
            </a:ext>
          </a:extLst>
        </xdr:cNvPr>
        <xdr:cNvSpPr/>
      </xdr:nvSpPr>
      <xdr:spPr>
        <a:xfrm>
          <a:off x="1739900" y="13435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300" name="フローチャート: 判断 299">
          <a:extLst>
            <a:ext uri="{FF2B5EF4-FFF2-40B4-BE49-F238E27FC236}">
              <a16:creationId xmlns:a16="http://schemas.microsoft.com/office/drawing/2014/main" id="{F8FF2F64-B83C-452D-A0B3-FF6483B0FE72}"/>
            </a:ext>
          </a:extLst>
        </xdr:cNvPr>
        <xdr:cNvSpPr/>
      </xdr:nvSpPr>
      <xdr:spPr>
        <a:xfrm>
          <a:off x="965200" y="134625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72E9431-A0A2-460F-92B5-44FCE5D79B19}"/>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2BF6A18-94FE-4097-B1E2-54E9A2051595}"/>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9FB5502-3084-45C1-A0A6-F8E238FDB72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A337F23-8B28-47C6-9658-D3547D56985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B3B9E8A7-0F72-4F35-8E57-F2782B73EFE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78739</xdr:rowOff>
    </xdr:from>
    <xdr:to>
      <xdr:col>24</xdr:col>
      <xdr:colOff>114300</xdr:colOff>
      <xdr:row>82</xdr:row>
      <xdr:rowOff>8889</xdr:rowOff>
    </xdr:to>
    <xdr:sp macro="" textlink="">
      <xdr:nvSpPr>
        <xdr:cNvPr id="306" name="楕円 305">
          <a:extLst>
            <a:ext uri="{FF2B5EF4-FFF2-40B4-BE49-F238E27FC236}">
              <a16:creationId xmlns:a16="http://schemas.microsoft.com/office/drawing/2014/main" id="{A353FF81-C8C6-4405-A7E7-1028DC05F5CD}"/>
            </a:ext>
          </a:extLst>
        </xdr:cNvPr>
        <xdr:cNvSpPr/>
      </xdr:nvSpPr>
      <xdr:spPr>
        <a:xfrm>
          <a:off x="4036060" y="13657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57166</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6CBE841B-31C6-43E5-A755-EC4E50C97554}"/>
            </a:ext>
          </a:extLst>
        </xdr:cNvPr>
        <xdr:cNvSpPr txBox="1"/>
      </xdr:nvSpPr>
      <xdr:spPr>
        <a:xfrm>
          <a:off x="4124960" y="13636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35306</xdr:rowOff>
    </xdr:from>
    <xdr:to>
      <xdr:col>20</xdr:col>
      <xdr:colOff>38100</xdr:colOff>
      <xdr:row>81</xdr:row>
      <xdr:rowOff>136906</xdr:rowOff>
    </xdr:to>
    <xdr:sp macro="" textlink="">
      <xdr:nvSpPr>
        <xdr:cNvPr id="308" name="楕円 307">
          <a:extLst>
            <a:ext uri="{FF2B5EF4-FFF2-40B4-BE49-F238E27FC236}">
              <a16:creationId xmlns:a16="http://schemas.microsoft.com/office/drawing/2014/main" id="{DC1EFEB2-FAE5-4EE9-84F9-3D0CC7744E05}"/>
            </a:ext>
          </a:extLst>
        </xdr:cNvPr>
        <xdr:cNvSpPr/>
      </xdr:nvSpPr>
      <xdr:spPr>
        <a:xfrm>
          <a:off x="3312160" y="136141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86106</xdr:rowOff>
    </xdr:from>
    <xdr:to>
      <xdr:col>24</xdr:col>
      <xdr:colOff>63500</xdr:colOff>
      <xdr:row>81</xdr:row>
      <xdr:rowOff>129539</xdr:rowOff>
    </xdr:to>
    <xdr:cxnSp macro="">
      <xdr:nvCxnSpPr>
        <xdr:cNvPr id="309" name="直線コネクタ 308">
          <a:extLst>
            <a:ext uri="{FF2B5EF4-FFF2-40B4-BE49-F238E27FC236}">
              <a16:creationId xmlns:a16="http://schemas.microsoft.com/office/drawing/2014/main" id="{B1226438-C63F-4525-9DAA-8D2E76CD9293}"/>
            </a:ext>
          </a:extLst>
        </xdr:cNvPr>
        <xdr:cNvCxnSpPr/>
      </xdr:nvCxnSpPr>
      <xdr:spPr>
        <a:xfrm>
          <a:off x="3355340" y="13664946"/>
          <a:ext cx="73152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158750</xdr:rowOff>
    </xdr:from>
    <xdr:to>
      <xdr:col>15</xdr:col>
      <xdr:colOff>101600</xdr:colOff>
      <xdr:row>81</xdr:row>
      <xdr:rowOff>88900</xdr:rowOff>
    </xdr:to>
    <xdr:sp macro="" textlink="">
      <xdr:nvSpPr>
        <xdr:cNvPr id="310" name="楕円 309">
          <a:extLst>
            <a:ext uri="{FF2B5EF4-FFF2-40B4-BE49-F238E27FC236}">
              <a16:creationId xmlns:a16="http://schemas.microsoft.com/office/drawing/2014/main" id="{AF2CEF94-37FD-4994-8699-65CF8A5A661B}"/>
            </a:ext>
          </a:extLst>
        </xdr:cNvPr>
        <xdr:cNvSpPr/>
      </xdr:nvSpPr>
      <xdr:spPr>
        <a:xfrm>
          <a:off x="2514600" y="13569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38100</xdr:rowOff>
    </xdr:from>
    <xdr:to>
      <xdr:col>19</xdr:col>
      <xdr:colOff>177800</xdr:colOff>
      <xdr:row>81</xdr:row>
      <xdr:rowOff>86106</xdr:rowOff>
    </xdr:to>
    <xdr:cxnSp macro="">
      <xdr:nvCxnSpPr>
        <xdr:cNvPr id="311" name="直線コネクタ 310">
          <a:extLst>
            <a:ext uri="{FF2B5EF4-FFF2-40B4-BE49-F238E27FC236}">
              <a16:creationId xmlns:a16="http://schemas.microsoft.com/office/drawing/2014/main" id="{00000046-224B-442B-9036-8921F5798D80}"/>
            </a:ext>
          </a:extLst>
        </xdr:cNvPr>
        <xdr:cNvCxnSpPr/>
      </xdr:nvCxnSpPr>
      <xdr:spPr>
        <a:xfrm>
          <a:off x="2565400" y="13616940"/>
          <a:ext cx="78994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110744</xdr:rowOff>
    </xdr:from>
    <xdr:to>
      <xdr:col>10</xdr:col>
      <xdr:colOff>165100</xdr:colOff>
      <xdr:row>81</xdr:row>
      <xdr:rowOff>40894</xdr:rowOff>
    </xdr:to>
    <xdr:sp macro="" textlink="">
      <xdr:nvSpPr>
        <xdr:cNvPr id="312" name="楕円 311">
          <a:extLst>
            <a:ext uri="{FF2B5EF4-FFF2-40B4-BE49-F238E27FC236}">
              <a16:creationId xmlns:a16="http://schemas.microsoft.com/office/drawing/2014/main" id="{5D3CD03B-6749-467A-A6B0-43FE7AC83745}"/>
            </a:ext>
          </a:extLst>
        </xdr:cNvPr>
        <xdr:cNvSpPr/>
      </xdr:nvSpPr>
      <xdr:spPr>
        <a:xfrm>
          <a:off x="1739900" y="135219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161544</xdr:rowOff>
    </xdr:from>
    <xdr:to>
      <xdr:col>15</xdr:col>
      <xdr:colOff>50800</xdr:colOff>
      <xdr:row>81</xdr:row>
      <xdr:rowOff>38100</xdr:rowOff>
    </xdr:to>
    <xdr:cxnSp macro="">
      <xdr:nvCxnSpPr>
        <xdr:cNvPr id="313" name="直線コネクタ 312">
          <a:extLst>
            <a:ext uri="{FF2B5EF4-FFF2-40B4-BE49-F238E27FC236}">
              <a16:creationId xmlns:a16="http://schemas.microsoft.com/office/drawing/2014/main" id="{E380ABC2-A51B-45C0-B251-EF19FB2A3131}"/>
            </a:ext>
          </a:extLst>
        </xdr:cNvPr>
        <xdr:cNvCxnSpPr/>
      </xdr:nvCxnSpPr>
      <xdr:spPr>
        <a:xfrm>
          <a:off x="1790700" y="13572744"/>
          <a:ext cx="77470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67311</xdr:rowOff>
    </xdr:from>
    <xdr:to>
      <xdr:col>6</xdr:col>
      <xdr:colOff>38100</xdr:colOff>
      <xdr:row>80</xdr:row>
      <xdr:rowOff>168911</xdr:rowOff>
    </xdr:to>
    <xdr:sp macro="" textlink="">
      <xdr:nvSpPr>
        <xdr:cNvPr id="314" name="楕円 313">
          <a:extLst>
            <a:ext uri="{FF2B5EF4-FFF2-40B4-BE49-F238E27FC236}">
              <a16:creationId xmlns:a16="http://schemas.microsoft.com/office/drawing/2014/main" id="{E85DF762-03AD-4567-834A-174BA8CB1030}"/>
            </a:ext>
          </a:extLst>
        </xdr:cNvPr>
        <xdr:cNvSpPr/>
      </xdr:nvSpPr>
      <xdr:spPr>
        <a:xfrm>
          <a:off x="965200" y="134785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118111</xdr:rowOff>
    </xdr:from>
    <xdr:to>
      <xdr:col>10</xdr:col>
      <xdr:colOff>114300</xdr:colOff>
      <xdr:row>80</xdr:row>
      <xdr:rowOff>161544</xdr:rowOff>
    </xdr:to>
    <xdr:cxnSp macro="">
      <xdr:nvCxnSpPr>
        <xdr:cNvPr id="315" name="直線コネクタ 314">
          <a:extLst>
            <a:ext uri="{FF2B5EF4-FFF2-40B4-BE49-F238E27FC236}">
              <a16:creationId xmlns:a16="http://schemas.microsoft.com/office/drawing/2014/main" id="{CE904327-F8AE-4D16-83B3-39FD92A61427}"/>
            </a:ext>
          </a:extLst>
        </xdr:cNvPr>
        <xdr:cNvCxnSpPr/>
      </xdr:nvCxnSpPr>
      <xdr:spPr>
        <a:xfrm>
          <a:off x="1008380" y="13529311"/>
          <a:ext cx="78232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73423</xdr:rowOff>
    </xdr:from>
    <xdr:ext cx="405111" cy="259045"/>
    <xdr:sp macro="" textlink="">
      <xdr:nvSpPr>
        <xdr:cNvPr id="316" name="n_1aveValue【福祉施設】&#10;有形固定資産減価償却率">
          <a:extLst>
            <a:ext uri="{FF2B5EF4-FFF2-40B4-BE49-F238E27FC236}">
              <a16:creationId xmlns:a16="http://schemas.microsoft.com/office/drawing/2014/main" id="{3069193F-00B4-4ACF-87A7-1065B2DB0592}"/>
            </a:ext>
          </a:extLst>
        </xdr:cNvPr>
        <xdr:cNvSpPr txBox="1"/>
      </xdr:nvSpPr>
      <xdr:spPr>
        <a:xfrm>
          <a:off x="3170564" y="1331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9414</xdr:rowOff>
    </xdr:from>
    <xdr:ext cx="405111" cy="259045"/>
    <xdr:sp macro="" textlink="">
      <xdr:nvSpPr>
        <xdr:cNvPr id="317" name="n_2aveValue【福祉施設】&#10;有形固定資産減価償却率">
          <a:extLst>
            <a:ext uri="{FF2B5EF4-FFF2-40B4-BE49-F238E27FC236}">
              <a16:creationId xmlns:a16="http://schemas.microsoft.com/office/drawing/2014/main" id="{9C52A943-E8FD-4BD7-A1E0-F0F4145EEF44}"/>
            </a:ext>
          </a:extLst>
        </xdr:cNvPr>
        <xdr:cNvSpPr txBox="1"/>
      </xdr:nvSpPr>
      <xdr:spPr>
        <a:xfrm>
          <a:off x="2385704" y="13252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142003</xdr:rowOff>
    </xdr:from>
    <xdr:ext cx="405111" cy="259045"/>
    <xdr:sp macro="" textlink="">
      <xdr:nvSpPr>
        <xdr:cNvPr id="318" name="n_3aveValue【福祉施設】&#10;有形固定資産減価償却率">
          <a:extLst>
            <a:ext uri="{FF2B5EF4-FFF2-40B4-BE49-F238E27FC236}">
              <a16:creationId xmlns:a16="http://schemas.microsoft.com/office/drawing/2014/main" id="{01D3BE82-EFE2-4253-8B69-40FFE50CDA9F}"/>
            </a:ext>
          </a:extLst>
        </xdr:cNvPr>
        <xdr:cNvSpPr txBox="1"/>
      </xdr:nvSpPr>
      <xdr:spPr>
        <a:xfrm>
          <a:off x="1611004" y="1321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9" name="n_4aveValue【福祉施設】&#10;有形固定資産減価償却率">
          <a:extLst>
            <a:ext uri="{FF2B5EF4-FFF2-40B4-BE49-F238E27FC236}">
              <a16:creationId xmlns:a16="http://schemas.microsoft.com/office/drawing/2014/main" id="{C4CA1C2D-68EC-4031-83D8-8E2AFE31FF34}"/>
            </a:ext>
          </a:extLst>
        </xdr:cNvPr>
        <xdr:cNvSpPr txBox="1"/>
      </xdr:nvSpPr>
      <xdr:spPr>
        <a:xfrm>
          <a:off x="836304" y="1324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128033</xdr:rowOff>
    </xdr:from>
    <xdr:ext cx="405111" cy="259045"/>
    <xdr:sp macro="" textlink="">
      <xdr:nvSpPr>
        <xdr:cNvPr id="320" name="n_1mainValue【福祉施設】&#10;有形固定資産減価償却率">
          <a:extLst>
            <a:ext uri="{FF2B5EF4-FFF2-40B4-BE49-F238E27FC236}">
              <a16:creationId xmlns:a16="http://schemas.microsoft.com/office/drawing/2014/main" id="{AB59F286-0D50-4240-B677-60FD869BBB9B}"/>
            </a:ext>
          </a:extLst>
        </xdr:cNvPr>
        <xdr:cNvSpPr txBox="1"/>
      </xdr:nvSpPr>
      <xdr:spPr>
        <a:xfrm>
          <a:off x="3170564" y="13706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80027</xdr:rowOff>
    </xdr:from>
    <xdr:ext cx="405111" cy="259045"/>
    <xdr:sp macro="" textlink="">
      <xdr:nvSpPr>
        <xdr:cNvPr id="321" name="n_2mainValue【福祉施設】&#10;有形固定資産減価償却率">
          <a:extLst>
            <a:ext uri="{FF2B5EF4-FFF2-40B4-BE49-F238E27FC236}">
              <a16:creationId xmlns:a16="http://schemas.microsoft.com/office/drawing/2014/main" id="{B9464EF2-748C-4C62-B9B7-4B5C0429FA12}"/>
            </a:ext>
          </a:extLst>
        </xdr:cNvPr>
        <xdr:cNvSpPr txBox="1"/>
      </xdr:nvSpPr>
      <xdr:spPr>
        <a:xfrm>
          <a:off x="2385704" y="1365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32021</xdr:rowOff>
    </xdr:from>
    <xdr:ext cx="405111" cy="259045"/>
    <xdr:sp macro="" textlink="">
      <xdr:nvSpPr>
        <xdr:cNvPr id="322" name="n_3mainValue【福祉施設】&#10;有形固定資産減価償却率">
          <a:extLst>
            <a:ext uri="{FF2B5EF4-FFF2-40B4-BE49-F238E27FC236}">
              <a16:creationId xmlns:a16="http://schemas.microsoft.com/office/drawing/2014/main" id="{A304B6EC-902F-442C-855C-87D786251B7F}"/>
            </a:ext>
          </a:extLst>
        </xdr:cNvPr>
        <xdr:cNvSpPr txBox="1"/>
      </xdr:nvSpPr>
      <xdr:spPr>
        <a:xfrm>
          <a:off x="1611004" y="13610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160038</xdr:rowOff>
    </xdr:from>
    <xdr:ext cx="405111" cy="259045"/>
    <xdr:sp macro="" textlink="">
      <xdr:nvSpPr>
        <xdr:cNvPr id="323" name="n_4mainValue【福祉施設】&#10;有形固定資産減価償却率">
          <a:extLst>
            <a:ext uri="{FF2B5EF4-FFF2-40B4-BE49-F238E27FC236}">
              <a16:creationId xmlns:a16="http://schemas.microsoft.com/office/drawing/2014/main" id="{6A543018-A405-44AA-98A1-09DCEAECEBD7}"/>
            </a:ext>
          </a:extLst>
        </xdr:cNvPr>
        <xdr:cNvSpPr txBox="1"/>
      </xdr:nvSpPr>
      <xdr:spPr>
        <a:xfrm>
          <a:off x="836304" y="13571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6B26B4A-C802-4886-8B61-1DB8E6F7282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EEEBA88-B636-4013-88F4-471EEC80413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A2735FF-E3E7-4D08-B58F-645FEC2AB53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E6693B27-26C9-41F1-AA7A-74B71E59014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F62DA34-5888-4A86-87F2-42E2F4579C7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8A5B4F9E-13A8-4991-ACE7-413B094469A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70F70B7-088A-4289-8617-82D422CDEF7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20D6B64-BEF7-4CFB-92AE-9E91A245D45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BD83A3BF-D68D-4CFD-98C0-4B3B96932D6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9F130B02-B20B-453D-9A77-94FB73BC9A8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E6A6000F-7621-422C-BDAB-264A0E33EFD0}"/>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41518C9F-0A61-42E1-B101-BC00BF390AC6}"/>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7FB8023A-DFD3-4FB9-937B-80F2BFBA4892}"/>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BE5F486-ECF5-4814-8518-1F9A4A27DE9A}"/>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2C8C3DDA-A1E5-4FFB-BC12-A137824BB98C}"/>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AA6BCB8D-A265-4A70-9C0C-45FCB1DF735D}"/>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F2FADBDD-8DCC-42A5-9E51-F81F06AEC488}"/>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E6AD8815-8FB8-44EA-9FB2-F19393CFE065}"/>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31FB566-C9F3-457A-909E-A976804CEF41}"/>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21E88CAB-AEEA-478E-A0C6-75F61D9C72EE}"/>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37D01536-2146-43E8-AA18-84B0DE341051}"/>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4E1ED632-897E-4985-8A1F-8C579C480EE6}"/>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9162825E-7E7E-4DCE-BE0A-BDE4373F086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2613A27E-0A43-4F01-BD6C-504EF7A83C4F}"/>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FB988A85-B780-4338-A97E-BA7F58CFF01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49" name="直線コネクタ 348">
          <a:extLst>
            <a:ext uri="{FF2B5EF4-FFF2-40B4-BE49-F238E27FC236}">
              <a16:creationId xmlns:a16="http://schemas.microsoft.com/office/drawing/2014/main" id="{491538AE-AB40-4876-8B5D-89C92D8BBC95}"/>
            </a:ext>
          </a:extLst>
        </xdr:cNvPr>
        <xdr:cNvCxnSpPr/>
      </xdr:nvCxnSpPr>
      <xdr:spPr>
        <a:xfrm flipV="1">
          <a:off x="9219565" y="13026391"/>
          <a:ext cx="0" cy="1500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50" name="【福祉施設】&#10;一人当たり面積最小値テキスト">
          <a:extLst>
            <a:ext uri="{FF2B5EF4-FFF2-40B4-BE49-F238E27FC236}">
              <a16:creationId xmlns:a16="http://schemas.microsoft.com/office/drawing/2014/main" id="{F687B2F1-0F1A-495C-836F-3FD917772F0F}"/>
            </a:ext>
          </a:extLst>
        </xdr:cNvPr>
        <xdr:cNvSpPr txBox="1"/>
      </xdr:nvSpPr>
      <xdr:spPr>
        <a:xfrm>
          <a:off x="9258300" y="1453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51" name="直線コネクタ 350">
          <a:extLst>
            <a:ext uri="{FF2B5EF4-FFF2-40B4-BE49-F238E27FC236}">
              <a16:creationId xmlns:a16="http://schemas.microsoft.com/office/drawing/2014/main" id="{67748E92-1045-42E0-8989-F6103D77F5FF}"/>
            </a:ext>
          </a:extLst>
        </xdr:cNvPr>
        <xdr:cNvCxnSpPr/>
      </xdr:nvCxnSpPr>
      <xdr:spPr>
        <a:xfrm>
          <a:off x="9154160" y="145269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52" name="【福祉施設】&#10;一人当たり面積最大値テキスト">
          <a:extLst>
            <a:ext uri="{FF2B5EF4-FFF2-40B4-BE49-F238E27FC236}">
              <a16:creationId xmlns:a16="http://schemas.microsoft.com/office/drawing/2014/main" id="{DD3E1322-65C5-42CE-A718-EC608D03747C}"/>
            </a:ext>
          </a:extLst>
        </xdr:cNvPr>
        <xdr:cNvSpPr txBox="1"/>
      </xdr:nvSpPr>
      <xdr:spPr>
        <a:xfrm>
          <a:off x="9258300" y="1280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53" name="直線コネクタ 352">
          <a:extLst>
            <a:ext uri="{FF2B5EF4-FFF2-40B4-BE49-F238E27FC236}">
              <a16:creationId xmlns:a16="http://schemas.microsoft.com/office/drawing/2014/main" id="{1FC8288C-ABBB-435B-A3CD-E16525C3677B}"/>
            </a:ext>
          </a:extLst>
        </xdr:cNvPr>
        <xdr:cNvCxnSpPr/>
      </xdr:nvCxnSpPr>
      <xdr:spPr>
        <a:xfrm>
          <a:off x="9154160" y="13026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116313</xdr:rowOff>
    </xdr:from>
    <xdr:ext cx="469744" cy="259045"/>
    <xdr:sp macro="" textlink="">
      <xdr:nvSpPr>
        <xdr:cNvPr id="354" name="【福祉施設】&#10;一人当たり面積平均値テキスト">
          <a:extLst>
            <a:ext uri="{FF2B5EF4-FFF2-40B4-BE49-F238E27FC236}">
              <a16:creationId xmlns:a16="http://schemas.microsoft.com/office/drawing/2014/main" id="{AB15873C-B5B0-40DA-917E-E7FE0646D8F1}"/>
            </a:ext>
          </a:extLst>
        </xdr:cNvPr>
        <xdr:cNvSpPr txBox="1"/>
      </xdr:nvSpPr>
      <xdr:spPr>
        <a:xfrm>
          <a:off x="9258300" y="138627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55" name="フローチャート: 判断 354">
          <a:extLst>
            <a:ext uri="{FF2B5EF4-FFF2-40B4-BE49-F238E27FC236}">
              <a16:creationId xmlns:a16="http://schemas.microsoft.com/office/drawing/2014/main" id="{FD9973FD-4297-436E-B8E8-C6ACAAD77A67}"/>
            </a:ext>
          </a:extLst>
        </xdr:cNvPr>
        <xdr:cNvSpPr/>
      </xdr:nvSpPr>
      <xdr:spPr>
        <a:xfrm>
          <a:off x="9192260" y="140075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56" name="フローチャート: 判断 355">
          <a:extLst>
            <a:ext uri="{FF2B5EF4-FFF2-40B4-BE49-F238E27FC236}">
              <a16:creationId xmlns:a16="http://schemas.microsoft.com/office/drawing/2014/main" id="{C36787AD-36C1-4F84-8F64-7E73D26DC155}"/>
            </a:ext>
          </a:extLst>
        </xdr:cNvPr>
        <xdr:cNvSpPr/>
      </xdr:nvSpPr>
      <xdr:spPr>
        <a:xfrm>
          <a:off x="8445500" y="14017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357" name="フローチャート: 判断 356">
          <a:extLst>
            <a:ext uri="{FF2B5EF4-FFF2-40B4-BE49-F238E27FC236}">
              <a16:creationId xmlns:a16="http://schemas.microsoft.com/office/drawing/2014/main" id="{F4FCF07E-2AD2-4348-A81D-D4171CE84854}"/>
            </a:ext>
          </a:extLst>
        </xdr:cNvPr>
        <xdr:cNvSpPr/>
      </xdr:nvSpPr>
      <xdr:spPr>
        <a:xfrm>
          <a:off x="7670800" y="140075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358" name="フローチャート: 判断 357">
          <a:extLst>
            <a:ext uri="{FF2B5EF4-FFF2-40B4-BE49-F238E27FC236}">
              <a16:creationId xmlns:a16="http://schemas.microsoft.com/office/drawing/2014/main" id="{1817D634-1CA0-4936-BEAA-5261CBB1473C}"/>
            </a:ext>
          </a:extLst>
        </xdr:cNvPr>
        <xdr:cNvSpPr/>
      </xdr:nvSpPr>
      <xdr:spPr>
        <a:xfrm>
          <a:off x="6873240" y="140075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macro="" textlink="">
      <xdr:nvSpPr>
        <xdr:cNvPr id="359" name="フローチャート: 判断 358">
          <a:extLst>
            <a:ext uri="{FF2B5EF4-FFF2-40B4-BE49-F238E27FC236}">
              <a16:creationId xmlns:a16="http://schemas.microsoft.com/office/drawing/2014/main" id="{A80B9D74-3C2E-42D1-BB15-BF9C58E219FC}"/>
            </a:ext>
          </a:extLst>
        </xdr:cNvPr>
        <xdr:cNvSpPr/>
      </xdr:nvSpPr>
      <xdr:spPr>
        <a:xfrm>
          <a:off x="6098540" y="13890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431EDC3-308F-485C-A219-1BBA0B641BE3}"/>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28A5097-1BFC-46BC-B70E-7799B10D6E7D}"/>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4C55430-2A23-4015-BDD6-B84E86794E5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856BC670-5DC1-447E-83FC-FF099C76458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9FB4BF19-1FB1-4CA8-AA19-45BB0302727B}"/>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99968</xdr:rowOff>
    </xdr:from>
    <xdr:to>
      <xdr:col>55</xdr:col>
      <xdr:colOff>50800</xdr:colOff>
      <xdr:row>86</xdr:row>
      <xdr:rowOff>30118</xdr:rowOff>
    </xdr:to>
    <xdr:sp macro="" textlink="">
      <xdr:nvSpPr>
        <xdr:cNvPr id="365" name="楕円 364">
          <a:extLst>
            <a:ext uri="{FF2B5EF4-FFF2-40B4-BE49-F238E27FC236}">
              <a16:creationId xmlns:a16="http://schemas.microsoft.com/office/drawing/2014/main" id="{742F6A89-4826-483A-89CB-5EDC1DE8DCBD}"/>
            </a:ext>
          </a:extLst>
        </xdr:cNvPr>
        <xdr:cNvSpPr/>
      </xdr:nvSpPr>
      <xdr:spPr>
        <a:xfrm>
          <a:off x="9192260" y="143493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78395</xdr:rowOff>
    </xdr:from>
    <xdr:ext cx="469744" cy="259045"/>
    <xdr:sp macro="" textlink="">
      <xdr:nvSpPr>
        <xdr:cNvPr id="366" name="【福祉施設】&#10;一人当たり面積該当値テキスト">
          <a:extLst>
            <a:ext uri="{FF2B5EF4-FFF2-40B4-BE49-F238E27FC236}">
              <a16:creationId xmlns:a16="http://schemas.microsoft.com/office/drawing/2014/main" id="{805144B9-D539-4020-AFF1-7D257DF4F8FA}"/>
            </a:ext>
          </a:extLst>
        </xdr:cNvPr>
        <xdr:cNvSpPr txBox="1"/>
      </xdr:nvSpPr>
      <xdr:spPr>
        <a:xfrm>
          <a:off x="9258300" y="1432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103232</xdr:rowOff>
    </xdr:from>
    <xdr:to>
      <xdr:col>50</xdr:col>
      <xdr:colOff>165100</xdr:colOff>
      <xdr:row>86</xdr:row>
      <xdr:rowOff>33382</xdr:rowOff>
    </xdr:to>
    <xdr:sp macro="" textlink="">
      <xdr:nvSpPr>
        <xdr:cNvPr id="367" name="楕円 366">
          <a:extLst>
            <a:ext uri="{FF2B5EF4-FFF2-40B4-BE49-F238E27FC236}">
              <a16:creationId xmlns:a16="http://schemas.microsoft.com/office/drawing/2014/main" id="{2ED5DD5A-39AC-4838-9C1F-D6A25B5810AB}"/>
            </a:ext>
          </a:extLst>
        </xdr:cNvPr>
        <xdr:cNvSpPr/>
      </xdr:nvSpPr>
      <xdr:spPr>
        <a:xfrm>
          <a:off x="8445500" y="143526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150768</xdr:rowOff>
    </xdr:from>
    <xdr:to>
      <xdr:col>55</xdr:col>
      <xdr:colOff>0</xdr:colOff>
      <xdr:row>85</xdr:row>
      <xdr:rowOff>154032</xdr:rowOff>
    </xdr:to>
    <xdr:cxnSp macro="">
      <xdr:nvCxnSpPr>
        <xdr:cNvPr id="368" name="直線コネクタ 367">
          <a:extLst>
            <a:ext uri="{FF2B5EF4-FFF2-40B4-BE49-F238E27FC236}">
              <a16:creationId xmlns:a16="http://schemas.microsoft.com/office/drawing/2014/main" id="{9C14C4D9-7452-44B1-B263-3E57546271CD}"/>
            </a:ext>
          </a:extLst>
        </xdr:cNvPr>
        <xdr:cNvCxnSpPr/>
      </xdr:nvCxnSpPr>
      <xdr:spPr>
        <a:xfrm flipV="1">
          <a:off x="8496300" y="14400168"/>
          <a:ext cx="7239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103232</xdr:rowOff>
    </xdr:from>
    <xdr:to>
      <xdr:col>46</xdr:col>
      <xdr:colOff>38100</xdr:colOff>
      <xdr:row>86</xdr:row>
      <xdr:rowOff>33382</xdr:rowOff>
    </xdr:to>
    <xdr:sp macro="" textlink="">
      <xdr:nvSpPr>
        <xdr:cNvPr id="369" name="楕円 368">
          <a:extLst>
            <a:ext uri="{FF2B5EF4-FFF2-40B4-BE49-F238E27FC236}">
              <a16:creationId xmlns:a16="http://schemas.microsoft.com/office/drawing/2014/main" id="{C62031CF-6953-49BC-95CA-5164D0DAC4CC}"/>
            </a:ext>
          </a:extLst>
        </xdr:cNvPr>
        <xdr:cNvSpPr/>
      </xdr:nvSpPr>
      <xdr:spPr>
        <a:xfrm>
          <a:off x="7670800" y="143526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154032</xdr:rowOff>
    </xdr:from>
    <xdr:to>
      <xdr:col>50</xdr:col>
      <xdr:colOff>114300</xdr:colOff>
      <xdr:row>85</xdr:row>
      <xdr:rowOff>154032</xdr:rowOff>
    </xdr:to>
    <xdr:cxnSp macro="">
      <xdr:nvCxnSpPr>
        <xdr:cNvPr id="370" name="直線コネクタ 369">
          <a:extLst>
            <a:ext uri="{FF2B5EF4-FFF2-40B4-BE49-F238E27FC236}">
              <a16:creationId xmlns:a16="http://schemas.microsoft.com/office/drawing/2014/main" id="{7BAD082F-5BCF-4346-89BB-6405A009FC0D}"/>
            </a:ext>
          </a:extLst>
        </xdr:cNvPr>
        <xdr:cNvCxnSpPr/>
      </xdr:nvCxnSpPr>
      <xdr:spPr>
        <a:xfrm>
          <a:off x="7713980" y="1440343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106499</xdr:rowOff>
    </xdr:from>
    <xdr:to>
      <xdr:col>41</xdr:col>
      <xdr:colOff>101600</xdr:colOff>
      <xdr:row>86</xdr:row>
      <xdr:rowOff>36649</xdr:rowOff>
    </xdr:to>
    <xdr:sp macro="" textlink="">
      <xdr:nvSpPr>
        <xdr:cNvPr id="371" name="楕円 370">
          <a:extLst>
            <a:ext uri="{FF2B5EF4-FFF2-40B4-BE49-F238E27FC236}">
              <a16:creationId xmlns:a16="http://schemas.microsoft.com/office/drawing/2014/main" id="{B7B5EA86-EC52-481D-85B5-94DB436C18B1}"/>
            </a:ext>
          </a:extLst>
        </xdr:cNvPr>
        <xdr:cNvSpPr/>
      </xdr:nvSpPr>
      <xdr:spPr>
        <a:xfrm>
          <a:off x="6873240" y="143558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154032</xdr:rowOff>
    </xdr:from>
    <xdr:to>
      <xdr:col>45</xdr:col>
      <xdr:colOff>177800</xdr:colOff>
      <xdr:row>85</xdr:row>
      <xdr:rowOff>157299</xdr:rowOff>
    </xdr:to>
    <xdr:cxnSp macro="">
      <xdr:nvCxnSpPr>
        <xdr:cNvPr id="372" name="直線コネクタ 371">
          <a:extLst>
            <a:ext uri="{FF2B5EF4-FFF2-40B4-BE49-F238E27FC236}">
              <a16:creationId xmlns:a16="http://schemas.microsoft.com/office/drawing/2014/main" id="{1EBC0E0D-42F0-4867-9269-9455E6BD7B78}"/>
            </a:ext>
          </a:extLst>
        </xdr:cNvPr>
        <xdr:cNvCxnSpPr/>
      </xdr:nvCxnSpPr>
      <xdr:spPr>
        <a:xfrm flipV="1">
          <a:off x="6924040" y="14403432"/>
          <a:ext cx="78994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109764</xdr:rowOff>
    </xdr:from>
    <xdr:to>
      <xdr:col>36</xdr:col>
      <xdr:colOff>165100</xdr:colOff>
      <xdr:row>86</xdr:row>
      <xdr:rowOff>39914</xdr:rowOff>
    </xdr:to>
    <xdr:sp macro="" textlink="">
      <xdr:nvSpPr>
        <xdr:cNvPr id="373" name="楕円 372">
          <a:extLst>
            <a:ext uri="{FF2B5EF4-FFF2-40B4-BE49-F238E27FC236}">
              <a16:creationId xmlns:a16="http://schemas.microsoft.com/office/drawing/2014/main" id="{64046243-CDCB-4C84-866F-35AF65A37B27}"/>
            </a:ext>
          </a:extLst>
        </xdr:cNvPr>
        <xdr:cNvSpPr/>
      </xdr:nvSpPr>
      <xdr:spPr>
        <a:xfrm>
          <a:off x="6098540" y="143591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157299</xdr:rowOff>
    </xdr:from>
    <xdr:to>
      <xdr:col>41</xdr:col>
      <xdr:colOff>50800</xdr:colOff>
      <xdr:row>85</xdr:row>
      <xdr:rowOff>160564</xdr:rowOff>
    </xdr:to>
    <xdr:cxnSp macro="">
      <xdr:nvCxnSpPr>
        <xdr:cNvPr id="374" name="直線コネクタ 373">
          <a:extLst>
            <a:ext uri="{FF2B5EF4-FFF2-40B4-BE49-F238E27FC236}">
              <a16:creationId xmlns:a16="http://schemas.microsoft.com/office/drawing/2014/main" id="{B89A076C-A347-402F-AB0C-3D22BDF22131}"/>
            </a:ext>
          </a:extLst>
        </xdr:cNvPr>
        <xdr:cNvCxnSpPr/>
      </xdr:nvCxnSpPr>
      <xdr:spPr>
        <a:xfrm flipV="1">
          <a:off x="6149340" y="14406699"/>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49909</xdr:rowOff>
    </xdr:from>
    <xdr:ext cx="469744" cy="259045"/>
    <xdr:sp macro="" textlink="">
      <xdr:nvSpPr>
        <xdr:cNvPr id="375" name="n_1aveValue【福祉施設】&#10;一人当たり面積">
          <a:extLst>
            <a:ext uri="{FF2B5EF4-FFF2-40B4-BE49-F238E27FC236}">
              <a16:creationId xmlns:a16="http://schemas.microsoft.com/office/drawing/2014/main" id="{B86F0C73-E429-43EE-8F08-9E798A7B6803}"/>
            </a:ext>
          </a:extLst>
        </xdr:cNvPr>
        <xdr:cNvSpPr txBox="1"/>
      </xdr:nvSpPr>
      <xdr:spPr>
        <a:xfrm>
          <a:off x="8271587" y="13796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40113</xdr:rowOff>
    </xdr:from>
    <xdr:ext cx="469744" cy="259045"/>
    <xdr:sp macro="" textlink="">
      <xdr:nvSpPr>
        <xdr:cNvPr id="376" name="n_2aveValue【福祉施設】&#10;一人当たり面積">
          <a:extLst>
            <a:ext uri="{FF2B5EF4-FFF2-40B4-BE49-F238E27FC236}">
              <a16:creationId xmlns:a16="http://schemas.microsoft.com/office/drawing/2014/main" id="{DF3D2B42-B468-4BFB-ADE5-AEBD952C50D7}"/>
            </a:ext>
          </a:extLst>
        </xdr:cNvPr>
        <xdr:cNvSpPr txBox="1"/>
      </xdr:nvSpPr>
      <xdr:spPr>
        <a:xfrm>
          <a:off x="7509587" y="137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40113</xdr:rowOff>
    </xdr:from>
    <xdr:ext cx="469744" cy="259045"/>
    <xdr:sp macro="" textlink="">
      <xdr:nvSpPr>
        <xdr:cNvPr id="377" name="n_3aveValue【福祉施設】&#10;一人当たり面積">
          <a:extLst>
            <a:ext uri="{FF2B5EF4-FFF2-40B4-BE49-F238E27FC236}">
              <a16:creationId xmlns:a16="http://schemas.microsoft.com/office/drawing/2014/main" id="{C7C9CC50-ECFA-4146-8F60-B10FB2D8FDF8}"/>
            </a:ext>
          </a:extLst>
        </xdr:cNvPr>
        <xdr:cNvSpPr txBox="1"/>
      </xdr:nvSpPr>
      <xdr:spPr>
        <a:xfrm>
          <a:off x="6712027" y="137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90732</xdr:rowOff>
    </xdr:from>
    <xdr:ext cx="469744" cy="259045"/>
    <xdr:sp macro="" textlink="">
      <xdr:nvSpPr>
        <xdr:cNvPr id="378" name="n_4aveValue【福祉施設】&#10;一人当たり面積">
          <a:extLst>
            <a:ext uri="{FF2B5EF4-FFF2-40B4-BE49-F238E27FC236}">
              <a16:creationId xmlns:a16="http://schemas.microsoft.com/office/drawing/2014/main" id="{0CD8C22A-6BE5-41A0-8F85-5475F0E44557}"/>
            </a:ext>
          </a:extLst>
        </xdr:cNvPr>
        <xdr:cNvSpPr txBox="1"/>
      </xdr:nvSpPr>
      <xdr:spPr>
        <a:xfrm>
          <a:off x="5937327" y="1366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24509</xdr:rowOff>
    </xdr:from>
    <xdr:ext cx="469744" cy="259045"/>
    <xdr:sp macro="" textlink="">
      <xdr:nvSpPr>
        <xdr:cNvPr id="379" name="n_1mainValue【福祉施設】&#10;一人当たり面積">
          <a:extLst>
            <a:ext uri="{FF2B5EF4-FFF2-40B4-BE49-F238E27FC236}">
              <a16:creationId xmlns:a16="http://schemas.microsoft.com/office/drawing/2014/main" id="{3421FF9A-5638-4682-A6FA-2B2BF5E06F10}"/>
            </a:ext>
          </a:extLst>
        </xdr:cNvPr>
        <xdr:cNvSpPr txBox="1"/>
      </xdr:nvSpPr>
      <xdr:spPr>
        <a:xfrm>
          <a:off x="8271587" y="144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24509</xdr:rowOff>
    </xdr:from>
    <xdr:ext cx="469744" cy="259045"/>
    <xdr:sp macro="" textlink="">
      <xdr:nvSpPr>
        <xdr:cNvPr id="380" name="n_2mainValue【福祉施設】&#10;一人当たり面積">
          <a:extLst>
            <a:ext uri="{FF2B5EF4-FFF2-40B4-BE49-F238E27FC236}">
              <a16:creationId xmlns:a16="http://schemas.microsoft.com/office/drawing/2014/main" id="{D53041C5-36EA-4D61-BF98-7BC9CE7276A9}"/>
            </a:ext>
          </a:extLst>
        </xdr:cNvPr>
        <xdr:cNvSpPr txBox="1"/>
      </xdr:nvSpPr>
      <xdr:spPr>
        <a:xfrm>
          <a:off x="7509587" y="144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27776</xdr:rowOff>
    </xdr:from>
    <xdr:ext cx="469744" cy="259045"/>
    <xdr:sp macro="" textlink="">
      <xdr:nvSpPr>
        <xdr:cNvPr id="381" name="n_3mainValue【福祉施設】&#10;一人当たり面積">
          <a:extLst>
            <a:ext uri="{FF2B5EF4-FFF2-40B4-BE49-F238E27FC236}">
              <a16:creationId xmlns:a16="http://schemas.microsoft.com/office/drawing/2014/main" id="{9AB840AE-64E0-4261-8E55-06405E08A8E8}"/>
            </a:ext>
          </a:extLst>
        </xdr:cNvPr>
        <xdr:cNvSpPr txBox="1"/>
      </xdr:nvSpPr>
      <xdr:spPr>
        <a:xfrm>
          <a:off x="6712027" y="1444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31041</xdr:rowOff>
    </xdr:from>
    <xdr:ext cx="469744" cy="259045"/>
    <xdr:sp macro="" textlink="">
      <xdr:nvSpPr>
        <xdr:cNvPr id="382" name="n_4mainValue【福祉施設】&#10;一人当たり面積">
          <a:extLst>
            <a:ext uri="{FF2B5EF4-FFF2-40B4-BE49-F238E27FC236}">
              <a16:creationId xmlns:a16="http://schemas.microsoft.com/office/drawing/2014/main" id="{9E3862B5-900D-4A1E-8431-2D836408199B}"/>
            </a:ext>
          </a:extLst>
        </xdr:cNvPr>
        <xdr:cNvSpPr txBox="1"/>
      </xdr:nvSpPr>
      <xdr:spPr>
        <a:xfrm>
          <a:off x="5937327" y="1444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EC481326-E5AE-49C1-9156-4BA6DB8EAC3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A2376ACA-D9C6-4E57-9C9C-B0CC28D1918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271D9746-8AAC-4956-ACCB-872A992B13AE}"/>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4824A29-292F-49F4-9E9F-4CD829D4B7D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33AA989D-463E-4D5E-AFE0-3A639123322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4DA9E10E-EA0D-444A-B6A6-BFE58CE79E1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910F9189-E4B3-4FEB-8072-2EBD0610B1F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4439A5CF-9303-4515-939C-2DFAD9D5D25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A4137F64-6BDD-458F-92F6-C1CB086C23B7}"/>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6B538E79-4280-43B9-833F-879A482080C2}"/>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81009279-7692-4845-95D2-D962DE6BE47F}"/>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4" name="直線コネクタ 393">
          <a:extLst>
            <a:ext uri="{FF2B5EF4-FFF2-40B4-BE49-F238E27FC236}">
              <a16:creationId xmlns:a16="http://schemas.microsoft.com/office/drawing/2014/main" id="{C5C6CDCC-0D9D-4BCC-8F01-647333582FFA}"/>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5" name="テキスト ボックス 394">
          <a:extLst>
            <a:ext uri="{FF2B5EF4-FFF2-40B4-BE49-F238E27FC236}">
              <a16:creationId xmlns:a16="http://schemas.microsoft.com/office/drawing/2014/main" id="{A725FBCA-C90C-477C-BFC0-27B5C024A872}"/>
            </a:ext>
          </a:extLst>
        </xdr:cNvPr>
        <xdr:cNvSpPr txBox="1"/>
      </xdr:nvSpPr>
      <xdr:spPr>
        <a:xfrm>
          <a:off x="27196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6" name="直線コネクタ 395">
          <a:extLst>
            <a:ext uri="{FF2B5EF4-FFF2-40B4-BE49-F238E27FC236}">
              <a16:creationId xmlns:a16="http://schemas.microsoft.com/office/drawing/2014/main" id="{229E2ABE-D021-4256-8F5F-49A0E083BE0B}"/>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7" name="テキスト ボックス 396">
          <a:extLst>
            <a:ext uri="{FF2B5EF4-FFF2-40B4-BE49-F238E27FC236}">
              <a16:creationId xmlns:a16="http://schemas.microsoft.com/office/drawing/2014/main" id="{B7C5A0C2-3620-4ABC-8DB1-B3DCC5C366CB}"/>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8" name="直線コネクタ 397">
          <a:extLst>
            <a:ext uri="{FF2B5EF4-FFF2-40B4-BE49-F238E27FC236}">
              <a16:creationId xmlns:a16="http://schemas.microsoft.com/office/drawing/2014/main" id="{92E51A00-42CF-4E7F-B1E3-3CC542FCD543}"/>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9" name="テキスト ボックス 398">
          <a:extLst>
            <a:ext uri="{FF2B5EF4-FFF2-40B4-BE49-F238E27FC236}">
              <a16:creationId xmlns:a16="http://schemas.microsoft.com/office/drawing/2014/main" id="{67FAC970-D099-42E3-9479-41B495169F1F}"/>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400" name="直線コネクタ 399">
          <a:extLst>
            <a:ext uri="{FF2B5EF4-FFF2-40B4-BE49-F238E27FC236}">
              <a16:creationId xmlns:a16="http://schemas.microsoft.com/office/drawing/2014/main" id="{11FE577F-3B6F-47C7-94F6-18F09ACAC591}"/>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401" name="テキスト ボックス 400">
          <a:extLst>
            <a:ext uri="{FF2B5EF4-FFF2-40B4-BE49-F238E27FC236}">
              <a16:creationId xmlns:a16="http://schemas.microsoft.com/office/drawing/2014/main" id="{280AB90B-8A1E-4037-B726-72F58F8F550C}"/>
            </a:ext>
          </a:extLst>
        </xdr:cNvPr>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69AF1417-CDAF-49BB-A7D2-C0FBA12D6AC7}"/>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3" name="テキスト ボックス 402">
          <a:extLst>
            <a:ext uri="{FF2B5EF4-FFF2-40B4-BE49-F238E27FC236}">
              <a16:creationId xmlns:a16="http://schemas.microsoft.com/office/drawing/2014/main" id="{65B9FB3F-01ED-4344-84EA-338277A29710}"/>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47F9668B-1D27-448C-AF11-60CFB192CBF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405" name="直線コネクタ 404">
          <a:extLst>
            <a:ext uri="{FF2B5EF4-FFF2-40B4-BE49-F238E27FC236}">
              <a16:creationId xmlns:a16="http://schemas.microsoft.com/office/drawing/2014/main" id="{F65BA179-77F2-4A8E-802A-0A755F4D9AB8}"/>
            </a:ext>
          </a:extLst>
        </xdr:cNvPr>
        <xdr:cNvCxnSpPr/>
      </xdr:nvCxnSpPr>
      <xdr:spPr>
        <a:xfrm flipV="1">
          <a:off x="4086225" y="16718280"/>
          <a:ext cx="0" cy="127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81F4EFA8-6E19-4E42-A79B-106F38F3514F}"/>
            </a:ext>
          </a:extLst>
        </xdr:cNvPr>
        <xdr:cNvSpPr txBox="1"/>
      </xdr:nvSpPr>
      <xdr:spPr>
        <a:xfrm>
          <a:off x="4124960" y="1799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407" name="直線コネクタ 406">
          <a:extLst>
            <a:ext uri="{FF2B5EF4-FFF2-40B4-BE49-F238E27FC236}">
              <a16:creationId xmlns:a16="http://schemas.microsoft.com/office/drawing/2014/main" id="{B72C7BB1-08EF-4B89-96E9-11B4EA179087}"/>
            </a:ext>
          </a:extLst>
        </xdr:cNvPr>
        <xdr:cNvCxnSpPr/>
      </xdr:nvCxnSpPr>
      <xdr:spPr>
        <a:xfrm>
          <a:off x="4020820" y="179885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2BD92400-F4B4-4FB3-BD01-30BB4F9C3815}"/>
            </a:ext>
          </a:extLst>
        </xdr:cNvPr>
        <xdr:cNvSpPr txBox="1"/>
      </xdr:nvSpPr>
      <xdr:spPr>
        <a:xfrm>
          <a:off x="4124960" y="1649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9" name="直線コネクタ 408">
          <a:extLst>
            <a:ext uri="{FF2B5EF4-FFF2-40B4-BE49-F238E27FC236}">
              <a16:creationId xmlns:a16="http://schemas.microsoft.com/office/drawing/2014/main" id="{D8789F34-2E7B-4B9D-81AC-C00F6A917F52}"/>
            </a:ext>
          </a:extLst>
        </xdr:cNvPr>
        <xdr:cNvCxnSpPr/>
      </xdr:nvCxnSpPr>
      <xdr:spPr>
        <a:xfrm>
          <a:off x="4020820" y="16718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146575</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4D9971CF-614D-422E-984A-DE32B8C7460D}"/>
            </a:ext>
          </a:extLst>
        </xdr:cNvPr>
        <xdr:cNvSpPr txBox="1"/>
      </xdr:nvSpPr>
      <xdr:spPr>
        <a:xfrm>
          <a:off x="4124960" y="17078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411" name="フローチャート: 判断 410">
          <a:extLst>
            <a:ext uri="{FF2B5EF4-FFF2-40B4-BE49-F238E27FC236}">
              <a16:creationId xmlns:a16="http://schemas.microsoft.com/office/drawing/2014/main" id="{84590530-5443-42E1-A917-2453DFA587C6}"/>
            </a:ext>
          </a:extLst>
        </xdr:cNvPr>
        <xdr:cNvSpPr/>
      </xdr:nvSpPr>
      <xdr:spPr>
        <a:xfrm>
          <a:off x="4036060" y="17222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412" name="フローチャート: 判断 411">
          <a:extLst>
            <a:ext uri="{FF2B5EF4-FFF2-40B4-BE49-F238E27FC236}">
              <a16:creationId xmlns:a16="http://schemas.microsoft.com/office/drawing/2014/main" id="{C0FBAD00-5D3E-4939-B54B-CDF095D9D26E}"/>
            </a:ext>
          </a:extLst>
        </xdr:cNvPr>
        <xdr:cNvSpPr/>
      </xdr:nvSpPr>
      <xdr:spPr>
        <a:xfrm>
          <a:off x="3312160" y="171864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413" name="フローチャート: 判断 412">
          <a:extLst>
            <a:ext uri="{FF2B5EF4-FFF2-40B4-BE49-F238E27FC236}">
              <a16:creationId xmlns:a16="http://schemas.microsoft.com/office/drawing/2014/main" id="{C99E8614-289B-4667-BB91-AD19451D7604}"/>
            </a:ext>
          </a:extLst>
        </xdr:cNvPr>
        <xdr:cNvSpPr/>
      </xdr:nvSpPr>
      <xdr:spPr>
        <a:xfrm>
          <a:off x="2514600" y="1710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414" name="フローチャート: 判断 413">
          <a:extLst>
            <a:ext uri="{FF2B5EF4-FFF2-40B4-BE49-F238E27FC236}">
              <a16:creationId xmlns:a16="http://schemas.microsoft.com/office/drawing/2014/main" id="{6BFC6730-B061-489D-BF69-48DD096D0131}"/>
            </a:ext>
          </a:extLst>
        </xdr:cNvPr>
        <xdr:cNvSpPr/>
      </xdr:nvSpPr>
      <xdr:spPr>
        <a:xfrm>
          <a:off x="1739900" y="1710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103124</xdr:rowOff>
    </xdr:from>
    <xdr:to>
      <xdr:col>6</xdr:col>
      <xdr:colOff>38100</xdr:colOff>
      <xdr:row>102</xdr:row>
      <xdr:rowOff>33274</xdr:rowOff>
    </xdr:to>
    <xdr:sp macro="" textlink="">
      <xdr:nvSpPr>
        <xdr:cNvPr id="415" name="フローチャート: 判断 414">
          <a:extLst>
            <a:ext uri="{FF2B5EF4-FFF2-40B4-BE49-F238E27FC236}">
              <a16:creationId xmlns:a16="http://schemas.microsoft.com/office/drawing/2014/main" id="{D7FCBD6D-2D3E-4F0A-B678-FBF0289A5166}"/>
            </a:ext>
          </a:extLst>
        </xdr:cNvPr>
        <xdr:cNvSpPr/>
      </xdr:nvSpPr>
      <xdr:spPr>
        <a:xfrm>
          <a:off x="965200" y="170347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6990B99-933C-4599-86C9-D5ECB992D2CA}"/>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2AF383C-5CFD-41FC-A99E-1805E6E6C31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A40CB42-5A3D-4DE3-A6F7-8C5BFBCCD49F}"/>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92DBA7D0-67D4-400D-8651-C4B3AD51A6F2}"/>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8729C55A-4856-4EAF-ABF1-58E38115DC3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130556</xdr:rowOff>
    </xdr:from>
    <xdr:to>
      <xdr:col>24</xdr:col>
      <xdr:colOff>114300</xdr:colOff>
      <xdr:row>103</xdr:row>
      <xdr:rowOff>60706</xdr:rowOff>
    </xdr:to>
    <xdr:sp macro="" textlink="">
      <xdr:nvSpPr>
        <xdr:cNvPr id="421" name="楕円 420">
          <a:extLst>
            <a:ext uri="{FF2B5EF4-FFF2-40B4-BE49-F238E27FC236}">
              <a16:creationId xmlns:a16="http://schemas.microsoft.com/office/drawing/2014/main" id="{DC972BAC-19D8-4304-BBB7-E5F5D8922057}"/>
            </a:ext>
          </a:extLst>
        </xdr:cNvPr>
        <xdr:cNvSpPr/>
      </xdr:nvSpPr>
      <xdr:spPr>
        <a:xfrm>
          <a:off x="4036060" y="172298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108983</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6F169352-14F8-4355-9039-9FED1866EFE6}"/>
            </a:ext>
          </a:extLst>
        </xdr:cNvPr>
        <xdr:cNvSpPr txBox="1"/>
      </xdr:nvSpPr>
      <xdr:spPr>
        <a:xfrm>
          <a:off x="4124960" y="17208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82550</xdr:rowOff>
    </xdr:from>
    <xdr:to>
      <xdr:col>20</xdr:col>
      <xdr:colOff>38100</xdr:colOff>
      <xdr:row>103</xdr:row>
      <xdr:rowOff>12700</xdr:rowOff>
    </xdr:to>
    <xdr:sp macro="" textlink="">
      <xdr:nvSpPr>
        <xdr:cNvPr id="423" name="楕円 422">
          <a:extLst>
            <a:ext uri="{FF2B5EF4-FFF2-40B4-BE49-F238E27FC236}">
              <a16:creationId xmlns:a16="http://schemas.microsoft.com/office/drawing/2014/main" id="{A9FC2807-5395-49FF-818B-90408B44A576}"/>
            </a:ext>
          </a:extLst>
        </xdr:cNvPr>
        <xdr:cNvSpPr/>
      </xdr:nvSpPr>
      <xdr:spPr>
        <a:xfrm>
          <a:off x="3312160" y="171818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133350</xdr:rowOff>
    </xdr:from>
    <xdr:to>
      <xdr:col>24</xdr:col>
      <xdr:colOff>63500</xdr:colOff>
      <xdr:row>103</xdr:row>
      <xdr:rowOff>9906</xdr:rowOff>
    </xdr:to>
    <xdr:cxnSp macro="">
      <xdr:nvCxnSpPr>
        <xdr:cNvPr id="424" name="直線コネクタ 423">
          <a:extLst>
            <a:ext uri="{FF2B5EF4-FFF2-40B4-BE49-F238E27FC236}">
              <a16:creationId xmlns:a16="http://schemas.microsoft.com/office/drawing/2014/main" id="{E20EFBEE-838F-412C-9A44-178D36D676AF}"/>
            </a:ext>
          </a:extLst>
        </xdr:cNvPr>
        <xdr:cNvCxnSpPr/>
      </xdr:nvCxnSpPr>
      <xdr:spPr>
        <a:xfrm>
          <a:off x="3355340" y="17232630"/>
          <a:ext cx="73152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39115</xdr:rowOff>
    </xdr:from>
    <xdr:to>
      <xdr:col>15</xdr:col>
      <xdr:colOff>101600</xdr:colOff>
      <xdr:row>102</xdr:row>
      <xdr:rowOff>140715</xdr:rowOff>
    </xdr:to>
    <xdr:sp macro="" textlink="">
      <xdr:nvSpPr>
        <xdr:cNvPr id="425" name="楕円 424">
          <a:extLst>
            <a:ext uri="{FF2B5EF4-FFF2-40B4-BE49-F238E27FC236}">
              <a16:creationId xmlns:a16="http://schemas.microsoft.com/office/drawing/2014/main" id="{EB440322-7DFB-4B0F-8E0A-4661051E5B2B}"/>
            </a:ext>
          </a:extLst>
        </xdr:cNvPr>
        <xdr:cNvSpPr/>
      </xdr:nvSpPr>
      <xdr:spPr>
        <a:xfrm>
          <a:off x="2514600" y="1713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89915</xdr:rowOff>
    </xdr:from>
    <xdr:to>
      <xdr:col>19</xdr:col>
      <xdr:colOff>177800</xdr:colOff>
      <xdr:row>102</xdr:row>
      <xdr:rowOff>133350</xdr:rowOff>
    </xdr:to>
    <xdr:cxnSp macro="">
      <xdr:nvCxnSpPr>
        <xdr:cNvPr id="426" name="直線コネクタ 425">
          <a:extLst>
            <a:ext uri="{FF2B5EF4-FFF2-40B4-BE49-F238E27FC236}">
              <a16:creationId xmlns:a16="http://schemas.microsoft.com/office/drawing/2014/main" id="{5A2E20E5-E8CC-449E-912C-9183B5320AFD}"/>
            </a:ext>
          </a:extLst>
        </xdr:cNvPr>
        <xdr:cNvCxnSpPr/>
      </xdr:nvCxnSpPr>
      <xdr:spPr>
        <a:xfrm>
          <a:off x="2565400" y="17189195"/>
          <a:ext cx="78994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4826</xdr:rowOff>
    </xdr:from>
    <xdr:to>
      <xdr:col>10</xdr:col>
      <xdr:colOff>165100</xdr:colOff>
      <xdr:row>102</xdr:row>
      <xdr:rowOff>106426</xdr:rowOff>
    </xdr:to>
    <xdr:sp macro="" textlink="">
      <xdr:nvSpPr>
        <xdr:cNvPr id="427" name="楕円 426">
          <a:extLst>
            <a:ext uri="{FF2B5EF4-FFF2-40B4-BE49-F238E27FC236}">
              <a16:creationId xmlns:a16="http://schemas.microsoft.com/office/drawing/2014/main" id="{F47537B3-9E05-41C7-BC44-C7EC7CFF3DD6}"/>
            </a:ext>
          </a:extLst>
        </xdr:cNvPr>
        <xdr:cNvSpPr/>
      </xdr:nvSpPr>
      <xdr:spPr>
        <a:xfrm>
          <a:off x="1739900" y="1710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55626</xdr:rowOff>
    </xdr:from>
    <xdr:to>
      <xdr:col>15</xdr:col>
      <xdr:colOff>50800</xdr:colOff>
      <xdr:row>102</xdr:row>
      <xdr:rowOff>89915</xdr:rowOff>
    </xdr:to>
    <xdr:cxnSp macro="">
      <xdr:nvCxnSpPr>
        <xdr:cNvPr id="428" name="直線コネクタ 427">
          <a:extLst>
            <a:ext uri="{FF2B5EF4-FFF2-40B4-BE49-F238E27FC236}">
              <a16:creationId xmlns:a16="http://schemas.microsoft.com/office/drawing/2014/main" id="{7718A913-388A-49AF-B8A1-F3FAD9C66D62}"/>
            </a:ext>
          </a:extLst>
        </xdr:cNvPr>
        <xdr:cNvCxnSpPr/>
      </xdr:nvCxnSpPr>
      <xdr:spPr>
        <a:xfrm>
          <a:off x="1790700" y="17154906"/>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130556</xdr:rowOff>
    </xdr:from>
    <xdr:to>
      <xdr:col>6</xdr:col>
      <xdr:colOff>38100</xdr:colOff>
      <xdr:row>102</xdr:row>
      <xdr:rowOff>60706</xdr:rowOff>
    </xdr:to>
    <xdr:sp macro="" textlink="">
      <xdr:nvSpPr>
        <xdr:cNvPr id="429" name="楕円 428">
          <a:extLst>
            <a:ext uri="{FF2B5EF4-FFF2-40B4-BE49-F238E27FC236}">
              <a16:creationId xmlns:a16="http://schemas.microsoft.com/office/drawing/2014/main" id="{3B998A4F-7DF7-4030-ACB5-55F34AF39FEA}"/>
            </a:ext>
          </a:extLst>
        </xdr:cNvPr>
        <xdr:cNvSpPr/>
      </xdr:nvSpPr>
      <xdr:spPr>
        <a:xfrm>
          <a:off x="965200" y="170621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9906</xdr:rowOff>
    </xdr:from>
    <xdr:to>
      <xdr:col>10</xdr:col>
      <xdr:colOff>114300</xdr:colOff>
      <xdr:row>102</xdr:row>
      <xdr:rowOff>55626</xdr:rowOff>
    </xdr:to>
    <xdr:cxnSp macro="">
      <xdr:nvCxnSpPr>
        <xdr:cNvPr id="430" name="直線コネクタ 429">
          <a:extLst>
            <a:ext uri="{FF2B5EF4-FFF2-40B4-BE49-F238E27FC236}">
              <a16:creationId xmlns:a16="http://schemas.microsoft.com/office/drawing/2014/main" id="{67A648FB-C59B-47B3-866E-8F17D2559127}"/>
            </a:ext>
          </a:extLst>
        </xdr:cNvPr>
        <xdr:cNvCxnSpPr/>
      </xdr:nvCxnSpPr>
      <xdr:spPr>
        <a:xfrm>
          <a:off x="1008380" y="17109186"/>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8399</xdr:rowOff>
    </xdr:from>
    <xdr:ext cx="405111" cy="259045"/>
    <xdr:sp macro="" textlink="">
      <xdr:nvSpPr>
        <xdr:cNvPr id="431" name="n_1aveValue【市民会館】&#10;有形固定資産減価償却率">
          <a:extLst>
            <a:ext uri="{FF2B5EF4-FFF2-40B4-BE49-F238E27FC236}">
              <a16:creationId xmlns:a16="http://schemas.microsoft.com/office/drawing/2014/main" id="{2A73448A-896C-4BF9-A230-6DB54BCBCE39}"/>
            </a:ext>
          </a:extLst>
        </xdr:cNvPr>
        <xdr:cNvSpPr txBox="1"/>
      </xdr:nvSpPr>
      <xdr:spPr>
        <a:xfrm>
          <a:off x="3170564" y="1727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127525</xdr:rowOff>
    </xdr:from>
    <xdr:ext cx="405111" cy="259045"/>
    <xdr:sp macro="" textlink="">
      <xdr:nvSpPr>
        <xdr:cNvPr id="432" name="n_2aveValue【市民会館】&#10;有形固定資産減価償却率">
          <a:extLst>
            <a:ext uri="{FF2B5EF4-FFF2-40B4-BE49-F238E27FC236}">
              <a16:creationId xmlns:a16="http://schemas.microsoft.com/office/drawing/2014/main" id="{C204B326-8635-47D8-A37D-D37A07A567E4}"/>
            </a:ext>
          </a:extLst>
        </xdr:cNvPr>
        <xdr:cNvSpPr txBox="1"/>
      </xdr:nvSpPr>
      <xdr:spPr>
        <a:xfrm>
          <a:off x="2385704" y="1689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99840</xdr:rowOff>
    </xdr:from>
    <xdr:ext cx="405111" cy="259045"/>
    <xdr:sp macro="" textlink="">
      <xdr:nvSpPr>
        <xdr:cNvPr id="433" name="n_3aveValue【市民会館】&#10;有形固定資産減価償却率">
          <a:extLst>
            <a:ext uri="{FF2B5EF4-FFF2-40B4-BE49-F238E27FC236}">
              <a16:creationId xmlns:a16="http://schemas.microsoft.com/office/drawing/2014/main" id="{74F3E4B5-12C4-49B3-91FD-DA4ADEDCDA44}"/>
            </a:ext>
          </a:extLst>
        </xdr:cNvPr>
        <xdr:cNvSpPr txBox="1"/>
      </xdr:nvSpPr>
      <xdr:spPr>
        <a:xfrm>
          <a:off x="1611004" y="1719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49801</xdr:rowOff>
    </xdr:from>
    <xdr:ext cx="405111" cy="259045"/>
    <xdr:sp macro="" textlink="">
      <xdr:nvSpPr>
        <xdr:cNvPr id="434" name="n_4aveValue【市民会館】&#10;有形固定資産減価償却率">
          <a:extLst>
            <a:ext uri="{FF2B5EF4-FFF2-40B4-BE49-F238E27FC236}">
              <a16:creationId xmlns:a16="http://schemas.microsoft.com/office/drawing/2014/main" id="{52124ECA-1AFE-4231-BE31-5A2F61C5FCD1}"/>
            </a:ext>
          </a:extLst>
        </xdr:cNvPr>
        <xdr:cNvSpPr txBox="1"/>
      </xdr:nvSpPr>
      <xdr:spPr>
        <a:xfrm>
          <a:off x="836304" y="1681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29227</xdr:rowOff>
    </xdr:from>
    <xdr:ext cx="405111" cy="259045"/>
    <xdr:sp macro="" textlink="">
      <xdr:nvSpPr>
        <xdr:cNvPr id="435" name="n_1mainValue【市民会館】&#10;有形固定資産減価償却率">
          <a:extLst>
            <a:ext uri="{FF2B5EF4-FFF2-40B4-BE49-F238E27FC236}">
              <a16:creationId xmlns:a16="http://schemas.microsoft.com/office/drawing/2014/main" id="{EFF6DEC7-E0C4-4119-ADFF-DD7249C3D273}"/>
            </a:ext>
          </a:extLst>
        </xdr:cNvPr>
        <xdr:cNvSpPr txBox="1"/>
      </xdr:nvSpPr>
      <xdr:spPr>
        <a:xfrm>
          <a:off x="3170564" y="1696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131842</xdr:rowOff>
    </xdr:from>
    <xdr:ext cx="405111" cy="259045"/>
    <xdr:sp macro="" textlink="">
      <xdr:nvSpPr>
        <xdr:cNvPr id="436" name="n_2mainValue【市民会館】&#10;有形固定資産減価償却率">
          <a:extLst>
            <a:ext uri="{FF2B5EF4-FFF2-40B4-BE49-F238E27FC236}">
              <a16:creationId xmlns:a16="http://schemas.microsoft.com/office/drawing/2014/main" id="{D135CEAE-77FA-42C5-8131-F2556F81E3C1}"/>
            </a:ext>
          </a:extLst>
        </xdr:cNvPr>
        <xdr:cNvSpPr txBox="1"/>
      </xdr:nvSpPr>
      <xdr:spPr>
        <a:xfrm>
          <a:off x="2385704" y="17231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122953</xdr:rowOff>
    </xdr:from>
    <xdr:ext cx="405111" cy="259045"/>
    <xdr:sp macro="" textlink="">
      <xdr:nvSpPr>
        <xdr:cNvPr id="437" name="n_3mainValue【市民会館】&#10;有形固定資産減価償却率">
          <a:extLst>
            <a:ext uri="{FF2B5EF4-FFF2-40B4-BE49-F238E27FC236}">
              <a16:creationId xmlns:a16="http://schemas.microsoft.com/office/drawing/2014/main" id="{39274413-C542-4729-A864-C8CCC20FF3D9}"/>
            </a:ext>
          </a:extLst>
        </xdr:cNvPr>
        <xdr:cNvSpPr txBox="1"/>
      </xdr:nvSpPr>
      <xdr:spPr>
        <a:xfrm>
          <a:off x="1611004" y="16886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51833</xdr:rowOff>
    </xdr:from>
    <xdr:ext cx="405111" cy="259045"/>
    <xdr:sp macro="" textlink="">
      <xdr:nvSpPr>
        <xdr:cNvPr id="438" name="n_4mainValue【市民会館】&#10;有形固定資産減価償却率">
          <a:extLst>
            <a:ext uri="{FF2B5EF4-FFF2-40B4-BE49-F238E27FC236}">
              <a16:creationId xmlns:a16="http://schemas.microsoft.com/office/drawing/2014/main" id="{8A8D3634-E8D1-414F-A012-1C1DD7104663}"/>
            </a:ext>
          </a:extLst>
        </xdr:cNvPr>
        <xdr:cNvSpPr txBox="1"/>
      </xdr:nvSpPr>
      <xdr:spPr>
        <a:xfrm>
          <a:off x="836304" y="1715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4B178A9D-BF7E-4DC5-855F-3481A0DBE57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DC1F3A49-CF85-4904-9D62-BE41B55B300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9361F5AD-F0E3-4B7A-8F96-DB87F9766F5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D251AA74-A53F-4386-8D59-8885620A2FB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70030276-7A09-4D51-BA83-EC32DCFE612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F2D0B14D-90EF-4B9C-BE04-8B095E526B7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391E128E-A877-425E-BEB3-E563FDF3FF0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FA42BC4B-87C8-4544-AD1B-09E97EA19B88}"/>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B2563FC9-0929-4F47-B6EC-508E142D3393}"/>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59F47406-1F85-43CE-B686-902635375FF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9" name="直線コネクタ 448">
          <a:extLst>
            <a:ext uri="{FF2B5EF4-FFF2-40B4-BE49-F238E27FC236}">
              <a16:creationId xmlns:a16="http://schemas.microsoft.com/office/drawing/2014/main" id="{F9DDC891-8F0D-44F1-A4A0-B42D6155BB62}"/>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0" name="テキスト ボックス 449">
          <a:extLst>
            <a:ext uri="{FF2B5EF4-FFF2-40B4-BE49-F238E27FC236}">
              <a16:creationId xmlns:a16="http://schemas.microsoft.com/office/drawing/2014/main" id="{F8EDF47B-E5D0-4F33-9522-80EDC433A0C9}"/>
            </a:ext>
          </a:extLst>
        </xdr:cNvPr>
        <xdr:cNvSpPr txBox="1"/>
      </xdr:nvSpPr>
      <xdr:spPr>
        <a:xfrm>
          <a:off x="54053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1" name="直線コネクタ 450">
          <a:extLst>
            <a:ext uri="{FF2B5EF4-FFF2-40B4-BE49-F238E27FC236}">
              <a16:creationId xmlns:a16="http://schemas.microsoft.com/office/drawing/2014/main" id="{D811DB25-16EF-4821-A347-7588EF883B30}"/>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2" name="テキスト ボックス 451">
          <a:extLst>
            <a:ext uri="{FF2B5EF4-FFF2-40B4-BE49-F238E27FC236}">
              <a16:creationId xmlns:a16="http://schemas.microsoft.com/office/drawing/2014/main" id="{DBE048EB-ED8A-430E-9627-15E72F74F0D4}"/>
            </a:ext>
          </a:extLst>
        </xdr:cNvPr>
        <xdr:cNvSpPr txBox="1"/>
      </xdr:nvSpPr>
      <xdr:spPr>
        <a:xfrm>
          <a:off x="540530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3" name="直線コネクタ 452">
          <a:extLst>
            <a:ext uri="{FF2B5EF4-FFF2-40B4-BE49-F238E27FC236}">
              <a16:creationId xmlns:a16="http://schemas.microsoft.com/office/drawing/2014/main" id="{0DBC5A9A-B843-48B7-A34B-ABF20AFD9CD2}"/>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4" name="テキスト ボックス 453">
          <a:extLst>
            <a:ext uri="{FF2B5EF4-FFF2-40B4-BE49-F238E27FC236}">
              <a16:creationId xmlns:a16="http://schemas.microsoft.com/office/drawing/2014/main" id="{15C84073-B7CC-49FC-B8FD-922FA3262300}"/>
            </a:ext>
          </a:extLst>
        </xdr:cNvPr>
        <xdr:cNvSpPr txBox="1"/>
      </xdr:nvSpPr>
      <xdr:spPr>
        <a:xfrm>
          <a:off x="540530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5" name="直線コネクタ 454">
          <a:extLst>
            <a:ext uri="{FF2B5EF4-FFF2-40B4-BE49-F238E27FC236}">
              <a16:creationId xmlns:a16="http://schemas.microsoft.com/office/drawing/2014/main" id="{19C80465-16C3-4CA7-AF70-BAA0900654D6}"/>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6" name="テキスト ボックス 455">
          <a:extLst>
            <a:ext uri="{FF2B5EF4-FFF2-40B4-BE49-F238E27FC236}">
              <a16:creationId xmlns:a16="http://schemas.microsoft.com/office/drawing/2014/main" id="{377EFC6B-2082-497F-8074-45CC2B90615C}"/>
            </a:ext>
          </a:extLst>
        </xdr:cNvPr>
        <xdr:cNvSpPr txBox="1"/>
      </xdr:nvSpPr>
      <xdr:spPr>
        <a:xfrm>
          <a:off x="540530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7" name="直線コネクタ 456">
          <a:extLst>
            <a:ext uri="{FF2B5EF4-FFF2-40B4-BE49-F238E27FC236}">
              <a16:creationId xmlns:a16="http://schemas.microsoft.com/office/drawing/2014/main" id="{EBAB6696-B8B8-4492-A39B-979AAF175019}"/>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8" name="テキスト ボックス 457">
          <a:extLst>
            <a:ext uri="{FF2B5EF4-FFF2-40B4-BE49-F238E27FC236}">
              <a16:creationId xmlns:a16="http://schemas.microsoft.com/office/drawing/2014/main" id="{A5D7BFD7-9E13-441E-B463-9F9D67F42D0A}"/>
            </a:ext>
          </a:extLst>
        </xdr:cNvPr>
        <xdr:cNvSpPr txBox="1"/>
      </xdr:nvSpPr>
      <xdr:spPr>
        <a:xfrm>
          <a:off x="540530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9" name="直線コネクタ 458">
          <a:extLst>
            <a:ext uri="{FF2B5EF4-FFF2-40B4-BE49-F238E27FC236}">
              <a16:creationId xmlns:a16="http://schemas.microsoft.com/office/drawing/2014/main" id="{E0DB8367-48BC-47E6-80E1-65F9471836A4}"/>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0" name="テキスト ボックス 459">
          <a:extLst>
            <a:ext uri="{FF2B5EF4-FFF2-40B4-BE49-F238E27FC236}">
              <a16:creationId xmlns:a16="http://schemas.microsoft.com/office/drawing/2014/main" id="{365DB201-36E9-43A0-958A-98EE620F5249}"/>
            </a:ext>
          </a:extLst>
        </xdr:cNvPr>
        <xdr:cNvSpPr txBox="1"/>
      </xdr:nvSpPr>
      <xdr:spPr>
        <a:xfrm>
          <a:off x="54053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1" name="直線コネクタ 460">
          <a:extLst>
            <a:ext uri="{FF2B5EF4-FFF2-40B4-BE49-F238E27FC236}">
              <a16:creationId xmlns:a16="http://schemas.microsoft.com/office/drawing/2014/main" id="{4875A00E-1BDE-4F17-8C09-90731130B957}"/>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2" name="テキスト ボックス 461">
          <a:extLst>
            <a:ext uri="{FF2B5EF4-FFF2-40B4-BE49-F238E27FC236}">
              <a16:creationId xmlns:a16="http://schemas.microsoft.com/office/drawing/2014/main" id="{2C522EBF-7282-4524-A355-7EA63A6622AF}"/>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3" name="【市民会館】&#10;一人当たり面積グラフ枠">
          <a:extLst>
            <a:ext uri="{FF2B5EF4-FFF2-40B4-BE49-F238E27FC236}">
              <a16:creationId xmlns:a16="http://schemas.microsoft.com/office/drawing/2014/main" id="{567691B9-473F-40ED-821D-45FE8A6F97D1}"/>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464" name="直線コネクタ 463">
          <a:extLst>
            <a:ext uri="{FF2B5EF4-FFF2-40B4-BE49-F238E27FC236}">
              <a16:creationId xmlns:a16="http://schemas.microsoft.com/office/drawing/2014/main" id="{F306336D-6A68-4241-81A5-B54C2E5CDA2F}"/>
            </a:ext>
          </a:extLst>
        </xdr:cNvPr>
        <xdr:cNvCxnSpPr/>
      </xdr:nvCxnSpPr>
      <xdr:spPr>
        <a:xfrm flipV="1">
          <a:off x="9219565" y="16833669"/>
          <a:ext cx="0" cy="1337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465" name="【市民会館】&#10;一人当たり面積最小値テキスト">
          <a:extLst>
            <a:ext uri="{FF2B5EF4-FFF2-40B4-BE49-F238E27FC236}">
              <a16:creationId xmlns:a16="http://schemas.microsoft.com/office/drawing/2014/main" id="{34A3B429-F433-4BF9-AD3D-909A2A639118}"/>
            </a:ext>
          </a:extLst>
        </xdr:cNvPr>
        <xdr:cNvSpPr txBox="1"/>
      </xdr:nvSpPr>
      <xdr:spPr>
        <a:xfrm>
          <a:off x="9258300" y="18175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466" name="直線コネクタ 465">
          <a:extLst>
            <a:ext uri="{FF2B5EF4-FFF2-40B4-BE49-F238E27FC236}">
              <a16:creationId xmlns:a16="http://schemas.microsoft.com/office/drawing/2014/main" id="{A1329544-26FB-46AF-8352-1DE89C8ED987}"/>
            </a:ext>
          </a:extLst>
        </xdr:cNvPr>
        <xdr:cNvCxnSpPr/>
      </xdr:nvCxnSpPr>
      <xdr:spPr>
        <a:xfrm>
          <a:off x="9154160" y="181715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467" name="【市民会館】&#10;一人当たり面積最大値テキスト">
          <a:extLst>
            <a:ext uri="{FF2B5EF4-FFF2-40B4-BE49-F238E27FC236}">
              <a16:creationId xmlns:a16="http://schemas.microsoft.com/office/drawing/2014/main" id="{6F8A818F-3609-4185-A1F1-11A55B096E26}"/>
            </a:ext>
          </a:extLst>
        </xdr:cNvPr>
        <xdr:cNvSpPr txBox="1"/>
      </xdr:nvSpPr>
      <xdr:spPr>
        <a:xfrm>
          <a:off x="9258300" y="166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468" name="直線コネクタ 467">
          <a:extLst>
            <a:ext uri="{FF2B5EF4-FFF2-40B4-BE49-F238E27FC236}">
              <a16:creationId xmlns:a16="http://schemas.microsoft.com/office/drawing/2014/main" id="{43447F8C-2DD9-4C18-9C07-A19E18EEAACC}"/>
            </a:ext>
          </a:extLst>
        </xdr:cNvPr>
        <xdr:cNvCxnSpPr/>
      </xdr:nvCxnSpPr>
      <xdr:spPr>
        <a:xfrm>
          <a:off x="9154160" y="16833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43015</xdr:rowOff>
    </xdr:from>
    <xdr:ext cx="469744" cy="259045"/>
    <xdr:sp macro="" textlink="">
      <xdr:nvSpPr>
        <xdr:cNvPr id="469" name="【市民会館】&#10;一人当たり面積平均値テキスト">
          <a:extLst>
            <a:ext uri="{FF2B5EF4-FFF2-40B4-BE49-F238E27FC236}">
              <a16:creationId xmlns:a16="http://schemas.microsoft.com/office/drawing/2014/main" id="{9DDF3586-788C-4C33-AB75-70B14E42CED4}"/>
            </a:ext>
          </a:extLst>
        </xdr:cNvPr>
        <xdr:cNvSpPr txBox="1"/>
      </xdr:nvSpPr>
      <xdr:spPr>
        <a:xfrm>
          <a:off x="9258300" y="17477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470" name="フローチャート: 判断 469">
          <a:extLst>
            <a:ext uri="{FF2B5EF4-FFF2-40B4-BE49-F238E27FC236}">
              <a16:creationId xmlns:a16="http://schemas.microsoft.com/office/drawing/2014/main" id="{693AD07A-B3B1-4955-B604-706F2ACE9533}"/>
            </a:ext>
          </a:extLst>
        </xdr:cNvPr>
        <xdr:cNvSpPr/>
      </xdr:nvSpPr>
      <xdr:spPr>
        <a:xfrm>
          <a:off x="9192260" y="17499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471" name="フローチャート: 判断 470">
          <a:extLst>
            <a:ext uri="{FF2B5EF4-FFF2-40B4-BE49-F238E27FC236}">
              <a16:creationId xmlns:a16="http://schemas.microsoft.com/office/drawing/2014/main" id="{24702E8B-A3A7-4E90-B469-2137729252C7}"/>
            </a:ext>
          </a:extLst>
        </xdr:cNvPr>
        <xdr:cNvSpPr/>
      </xdr:nvSpPr>
      <xdr:spPr>
        <a:xfrm>
          <a:off x="8445500" y="17518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472" name="フローチャート: 判断 471">
          <a:extLst>
            <a:ext uri="{FF2B5EF4-FFF2-40B4-BE49-F238E27FC236}">
              <a16:creationId xmlns:a16="http://schemas.microsoft.com/office/drawing/2014/main" id="{D427A1EE-7FEE-4A49-A80E-DBF68F41E097}"/>
            </a:ext>
          </a:extLst>
        </xdr:cNvPr>
        <xdr:cNvSpPr/>
      </xdr:nvSpPr>
      <xdr:spPr>
        <a:xfrm>
          <a:off x="7670800" y="17570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473" name="フローチャート: 判断 472">
          <a:extLst>
            <a:ext uri="{FF2B5EF4-FFF2-40B4-BE49-F238E27FC236}">
              <a16:creationId xmlns:a16="http://schemas.microsoft.com/office/drawing/2014/main" id="{148A94AF-6841-4A17-B3EA-B405491AE819}"/>
            </a:ext>
          </a:extLst>
        </xdr:cNvPr>
        <xdr:cNvSpPr/>
      </xdr:nvSpPr>
      <xdr:spPr>
        <a:xfrm>
          <a:off x="6873240" y="17580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474" name="フローチャート: 判断 473">
          <a:extLst>
            <a:ext uri="{FF2B5EF4-FFF2-40B4-BE49-F238E27FC236}">
              <a16:creationId xmlns:a16="http://schemas.microsoft.com/office/drawing/2014/main" id="{164C4C8A-9BD2-4816-B172-4083D8117C0C}"/>
            </a:ext>
          </a:extLst>
        </xdr:cNvPr>
        <xdr:cNvSpPr/>
      </xdr:nvSpPr>
      <xdr:spPr>
        <a:xfrm>
          <a:off x="6098540" y="17584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C945065-DDD2-4CA0-814A-F6BC2F773DA2}"/>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707959A-E87C-45C8-BD59-CECD4D3ED2E5}"/>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89F77DAB-5959-42B9-82C5-121278F06073}"/>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FE06667C-9940-459D-ADBF-65E3F296ACBE}"/>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B201D388-8F05-4312-9CDE-63740873AABD}"/>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139700</xdr:rowOff>
    </xdr:from>
    <xdr:to>
      <xdr:col>55</xdr:col>
      <xdr:colOff>50800</xdr:colOff>
      <xdr:row>103</xdr:row>
      <xdr:rowOff>69850</xdr:rowOff>
    </xdr:to>
    <xdr:sp macro="" textlink="">
      <xdr:nvSpPr>
        <xdr:cNvPr id="480" name="楕円 479">
          <a:extLst>
            <a:ext uri="{FF2B5EF4-FFF2-40B4-BE49-F238E27FC236}">
              <a16:creationId xmlns:a16="http://schemas.microsoft.com/office/drawing/2014/main" id="{B78ADFCB-C77F-4EAF-9ACE-6C0AAC236F8F}"/>
            </a:ext>
          </a:extLst>
        </xdr:cNvPr>
        <xdr:cNvSpPr/>
      </xdr:nvSpPr>
      <xdr:spPr>
        <a:xfrm>
          <a:off x="9192260" y="17238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162577</xdr:rowOff>
    </xdr:from>
    <xdr:ext cx="469744" cy="259045"/>
    <xdr:sp macro="" textlink="">
      <xdr:nvSpPr>
        <xdr:cNvPr id="481" name="【市民会館】&#10;一人当たり面積該当値テキスト">
          <a:extLst>
            <a:ext uri="{FF2B5EF4-FFF2-40B4-BE49-F238E27FC236}">
              <a16:creationId xmlns:a16="http://schemas.microsoft.com/office/drawing/2014/main" id="{D806A8D5-7E22-4EA6-B554-AD156C424BE4}"/>
            </a:ext>
          </a:extLst>
        </xdr:cNvPr>
        <xdr:cNvSpPr txBox="1"/>
      </xdr:nvSpPr>
      <xdr:spPr>
        <a:xfrm>
          <a:off x="9258300" y="1709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156029</xdr:rowOff>
    </xdr:from>
    <xdr:to>
      <xdr:col>50</xdr:col>
      <xdr:colOff>165100</xdr:colOff>
      <xdr:row>103</xdr:row>
      <xdr:rowOff>86179</xdr:rowOff>
    </xdr:to>
    <xdr:sp macro="" textlink="">
      <xdr:nvSpPr>
        <xdr:cNvPr id="482" name="楕円 481">
          <a:extLst>
            <a:ext uri="{FF2B5EF4-FFF2-40B4-BE49-F238E27FC236}">
              <a16:creationId xmlns:a16="http://schemas.microsoft.com/office/drawing/2014/main" id="{4DB6511E-420C-4629-9E7F-982F95A2B88A}"/>
            </a:ext>
          </a:extLst>
        </xdr:cNvPr>
        <xdr:cNvSpPr/>
      </xdr:nvSpPr>
      <xdr:spPr>
        <a:xfrm>
          <a:off x="8445500" y="172553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19050</xdr:rowOff>
    </xdr:from>
    <xdr:to>
      <xdr:col>55</xdr:col>
      <xdr:colOff>0</xdr:colOff>
      <xdr:row>103</xdr:row>
      <xdr:rowOff>35379</xdr:rowOff>
    </xdr:to>
    <xdr:cxnSp macro="">
      <xdr:nvCxnSpPr>
        <xdr:cNvPr id="483" name="直線コネクタ 482">
          <a:extLst>
            <a:ext uri="{FF2B5EF4-FFF2-40B4-BE49-F238E27FC236}">
              <a16:creationId xmlns:a16="http://schemas.microsoft.com/office/drawing/2014/main" id="{7E9605BA-8FAB-48B0-A2D2-3D485ECAB41E}"/>
            </a:ext>
          </a:extLst>
        </xdr:cNvPr>
        <xdr:cNvCxnSpPr/>
      </xdr:nvCxnSpPr>
      <xdr:spPr>
        <a:xfrm flipV="1">
          <a:off x="8496300" y="17285970"/>
          <a:ext cx="7239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165826</xdr:rowOff>
    </xdr:from>
    <xdr:to>
      <xdr:col>46</xdr:col>
      <xdr:colOff>38100</xdr:colOff>
      <xdr:row>103</xdr:row>
      <xdr:rowOff>95976</xdr:rowOff>
    </xdr:to>
    <xdr:sp macro="" textlink="">
      <xdr:nvSpPr>
        <xdr:cNvPr id="484" name="楕円 483">
          <a:extLst>
            <a:ext uri="{FF2B5EF4-FFF2-40B4-BE49-F238E27FC236}">
              <a16:creationId xmlns:a16="http://schemas.microsoft.com/office/drawing/2014/main" id="{58E8A0AA-4431-4C56-8340-7364126EEB86}"/>
            </a:ext>
          </a:extLst>
        </xdr:cNvPr>
        <xdr:cNvSpPr/>
      </xdr:nvSpPr>
      <xdr:spPr>
        <a:xfrm>
          <a:off x="7670800" y="172651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35379</xdr:rowOff>
    </xdr:from>
    <xdr:to>
      <xdr:col>50</xdr:col>
      <xdr:colOff>114300</xdr:colOff>
      <xdr:row>103</xdr:row>
      <xdr:rowOff>45176</xdr:rowOff>
    </xdr:to>
    <xdr:cxnSp macro="">
      <xdr:nvCxnSpPr>
        <xdr:cNvPr id="485" name="直線コネクタ 484">
          <a:extLst>
            <a:ext uri="{FF2B5EF4-FFF2-40B4-BE49-F238E27FC236}">
              <a16:creationId xmlns:a16="http://schemas.microsoft.com/office/drawing/2014/main" id="{1177FD14-3851-45B5-ACCB-E4A2F6A17606}"/>
            </a:ext>
          </a:extLst>
        </xdr:cNvPr>
        <xdr:cNvCxnSpPr/>
      </xdr:nvCxnSpPr>
      <xdr:spPr>
        <a:xfrm flipV="1">
          <a:off x="7713980" y="17302299"/>
          <a:ext cx="7823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10705</xdr:rowOff>
    </xdr:from>
    <xdr:to>
      <xdr:col>41</xdr:col>
      <xdr:colOff>101600</xdr:colOff>
      <xdr:row>103</xdr:row>
      <xdr:rowOff>112305</xdr:rowOff>
    </xdr:to>
    <xdr:sp macro="" textlink="">
      <xdr:nvSpPr>
        <xdr:cNvPr id="486" name="楕円 485">
          <a:extLst>
            <a:ext uri="{FF2B5EF4-FFF2-40B4-BE49-F238E27FC236}">
              <a16:creationId xmlns:a16="http://schemas.microsoft.com/office/drawing/2014/main" id="{6EED31D8-1517-4D46-B465-F4706317EFD7}"/>
            </a:ext>
          </a:extLst>
        </xdr:cNvPr>
        <xdr:cNvSpPr/>
      </xdr:nvSpPr>
      <xdr:spPr>
        <a:xfrm>
          <a:off x="6873240" y="1727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45176</xdr:rowOff>
    </xdr:from>
    <xdr:to>
      <xdr:col>45</xdr:col>
      <xdr:colOff>177800</xdr:colOff>
      <xdr:row>103</xdr:row>
      <xdr:rowOff>61505</xdr:rowOff>
    </xdr:to>
    <xdr:cxnSp macro="">
      <xdr:nvCxnSpPr>
        <xdr:cNvPr id="487" name="直線コネクタ 486">
          <a:extLst>
            <a:ext uri="{FF2B5EF4-FFF2-40B4-BE49-F238E27FC236}">
              <a16:creationId xmlns:a16="http://schemas.microsoft.com/office/drawing/2014/main" id="{15E3CAE5-DF57-4939-83A5-BFD1439B9F55}"/>
            </a:ext>
          </a:extLst>
        </xdr:cNvPr>
        <xdr:cNvCxnSpPr/>
      </xdr:nvCxnSpPr>
      <xdr:spPr>
        <a:xfrm flipV="1">
          <a:off x="6924040" y="17312096"/>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27032</xdr:rowOff>
    </xdr:from>
    <xdr:to>
      <xdr:col>36</xdr:col>
      <xdr:colOff>165100</xdr:colOff>
      <xdr:row>103</xdr:row>
      <xdr:rowOff>128632</xdr:rowOff>
    </xdr:to>
    <xdr:sp macro="" textlink="">
      <xdr:nvSpPr>
        <xdr:cNvPr id="488" name="楕円 487">
          <a:extLst>
            <a:ext uri="{FF2B5EF4-FFF2-40B4-BE49-F238E27FC236}">
              <a16:creationId xmlns:a16="http://schemas.microsoft.com/office/drawing/2014/main" id="{C70654D6-26E7-4F51-835F-A03A268CAA02}"/>
            </a:ext>
          </a:extLst>
        </xdr:cNvPr>
        <xdr:cNvSpPr/>
      </xdr:nvSpPr>
      <xdr:spPr>
        <a:xfrm>
          <a:off x="6098540" y="1729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61505</xdr:rowOff>
    </xdr:from>
    <xdr:to>
      <xdr:col>41</xdr:col>
      <xdr:colOff>50800</xdr:colOff>
      <xdr:row>103</xdr:row>
      <xdr:rowOff>77832</xdr:rowOff>
    </xdr:to>
    <xdr:cxnSp macro="">
      <xdr:nvCxnSpPr>
        <xdr:cNvPr id="489" name="直線コネクタ 488">
          <a:extLst>
            <a:ext uri="{FF2B5EF4-FFF2-40B4-BE49-F238E27FC236}">
              <a16:creationId xmlns:a16="http://schemas.microsoft.com/office/drawing/2014/main" id="{191C0967-D710-446B-909F-A728C2066D23}"/>
            </a:ext>
          </a:extLst>
        </xdr:cNvPr>
        <xdr:cNvCxnSpPr/>
      </xdr:nvCxnSpPr>
      <xdr:spPr>
        <a:xfrm flipV="1">
          <a:off x="6149340" y="17328425"/>
          <a:ext cx="7747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5459</xdr:rowOff>
    </xdr:from>
    <xdr:ext cx="469744" cy="259045"/>
    <xdr:sp macro="" textlink="">
      <xdr:nvSpPr>
        <xdr:cNvPr id="490" name="n_1aveValue【市民会館】&#10;一人当たり面積">
          <a:extLst>
            <a:ext uri="{FF2B5EF4-FFF2-40B4-BE49-F238E27FC236}">
              <a16:creationId xmlns:a16="http://schemas.microsoft.com/office/drawing/2014/main" id="{6272D484-A2B0-45F1-8488-9DCA47810406}"/>
            </a:ext>
          </a:extLst>
        </xdr:cNvPr>
        <xdr:cNvSpPr txBox="1"/>
      </xdr:nvSpPr>
      <xdr:spPr>
        <a:xfrm>
          <a:off x="8271587" y="1760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57711</xdr:rowOff>
    </xdr:from>
    <xdr:ext cx="469744" cy="259045"/>
    <xdr:sp macro="" textlink="">
      <xdr:nvSpPr>
        <xdr:cNvPr id="491" name="n_2aveValue【市民会館】&#10;一人当たり面積">
          <a:extLst>
            <a:ext uri="{FF2B5EF4-FFF2-40B4-BE49-F238E27FC236}">
              <a16:creationId xmlns:a16="http://schemas.microsoft.com/office/drawing/2014/main" id="{25D7DA42-7987-4DC4-BDAC-1435FE075D21}"/>
            </a:ext>
          </a:extLst>
        </xdr:cNvPr>
        <xdr:cNvSpPr txBox="1"/>
      </xdr:nvSpPr>
      <xdr:spPr>
        <a:xfrm>
          <a:off x="7509587" y="17659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67508</xdr:rowOff>
    </xdr:from>
    <xdr:ext cx="469744" cy="259045"/>
    <xdr:sp macro="" textlink="">
      <xdr:nvSpPr>
        <xdr:cNvPr id="492" name="n_3aveValue【市民会館】&#10;一人当たり面積">
          <a:extLst>
            <a:ext uri="{FF2B5EF4-FFF2-40B4-BE49-F238E27FC236}">
              <a16:creationId xmlns:a16="http://schemas.microsoft.com/office/drawing/2014/main" id="{C825AF90-296A-4BDC-BA6D-08924B788D46}"/>
            </a:ext>
          </a:extLst>
        </xdr:cNvPr>
        <xdr:cNvSpPr txBox="1"/>
      </xdr:nvSpPr>
      <xdr:spPr>
        <a:xfrm>
          <a:off x="6712027" y="1766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70775</xdr:rowOff>
    </xdr:from>
    <xdr:ext cx="469744" cy="259045"/>
    <xdr:sp macro="" textlink="">
      <xdr:nvSpPr>
        <xdr:cNvPr id="493" name="n_4aveValue【市民会館】&#10;一人当たり面積">
          <a:extLst>
            <a:ext uri="{FF2B5EF4-FFF2-40B4-BE49-F238E27FC236}">
              <a16:creationId xmlns:a16="http://schemas.microsoft.com/office/drawing/2014/main" id="{E42C3FED-D4E1-477D-9DAF-A4C431C17142}"/>
            </a:ext>
          </a:extLst>
        </xdr:cNvPr>
        <xdr:cNvSpPr txBox="1"/>
      </xdr:nvSpPr>
      <xdr:spPr>
        <a:xfrm>
          <a:off x="5937327" y="1767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102706</xdr:rowOff>
    </xdr:from>
    <xdr:ext cx="469744" cy="259045"/>
    <xdr:sp macro="" textlink="">
      <xdr:nvSpPr>
        <xdr:cNvPr id="494" name="n_1mainValue【市民会館】&#10;一人当たり面積">
          <a:extLst>
            <a:ext uri="{FF2B5EF4-FFF2-40B4-BE49-F238E27FC236}">
              <a16:creationId xmlns:a16="http://schemas.microsoft.com/office/drawing/2014/main" id="{A5FC3502-4499-4E19-8479-66F76499C729}"/>
            </a:ext>
          </a:extLst>
        </xdr:cNvPr>
        <xdr:cNvSpPr txBox="1"/>
      </xdr:nvSpPr>
      <xdr:spPr>
        <a:xfrm>
          <a:off x="8271587" y="17034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112503</xdr:rowOff>
    </xdr:from>
    <xdr:ext cx="469744" cy="259045"/>
    <xdr:sp macro="" textlink="">
      <xdr:nvSpPr>
        <xdr:cNvPr id="495" name="n_2mainValue【市民会館】&#10;一人当たり面積">
          <a:extLst>
            <a:ext uri="{FF2B5EF4-FFF2-40B4-BE49-F238E27FC236}">
              <a16:creationId xmlns:a16="http://schemas.microsoft.com/office/drawing/2014/main" id="{D14E2955-7317-48A4-9CB5-22F6C40405B3}"/>
            </a:ext>
          </a:extLst>
        </xdr:cNvPr>
        <xdr:cNvSpPr txBox="1"/>
      </xdr:nvSpPr>
      <xdr:spPr>
        <a:xfrm>
          <a:off x="7509587" y="1704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128832</xdr:rowOff>
    </xdr:from>
    <xdr:ext cx="469744" cy="259045"/>
    <xdr:sp macro="" textlink="">
      <xdr:nvSpPr>
        <xdr:cNvPr id="496" name="n_3mainValue【市民会館】&#10;一人当たり面積">
          <a:extLst>
            <a:ext uri="{FF2B5EF4-FFF2-40B4-BE49-F238E27FC236}">
              <a16:creationId xmlns:a16="http://schemas.microsoft.com/office/drawing/2014/main" id="{1F5DBE2F-5394-4F31-8D2A-DFDC0B9F2882}"/>
            </a:ext>
          </a:extLst>
        </xdr:cNvPr>
        <xdr:cNvSpPr txBox="1"/>
      </xdr:nvSpPr>
      <xdr:spPr>
        <a:xfrm>
          <a:off x="6712027" y="1706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145159</xdr:rowOff>
    </xdr:from>
    <xdr:ext cx="469744" cy="259045"/>
    <xdr:sp macro="" textlink="">
      <xdr:nvSpPr>
        <xdr:cNvPr id="497" name="n_4mainValue【市民会館】&#10;一人当たり面積">
          <a:extLst>
            <a:ext uri="{FF2B5EF4-FFF2-40B4-BE49-F238E27FC236}">
              <a16:creationId xmlns:a16="http://schemas.microsoft.com/office/drawing/2014/main" id="{6F422D13-D5EB-4FC2-8345-A557960F69D5}"/>
            </a:ext>
          </a:extLst>
        </xdr:cNvPr>
        <xdr:cNvSpPr txBox="1"/>
      </xdr:nvSpPr>
      <xdr:spPr>
        <a:xfrm>
          <a:off x="5937327" y="17076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8" name="正方形/長方形 497">
          <a:extLst>
            <a:ext uri="{FF2B5EF4-FFF2-40B4-BE49-F238E27FC236}">
              <a16:creationId xmlns:a16="http://schemas.microsoft.com/office/drawing/2014/main" id="{64CF3D1C-986C-472D-8EB6-7FA470964E7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9" name="正方形/長方形 498">
          <a:extLst>
            <a:ext uri="{FF2B5EF4-FFF2-40B4-BE49-F238E27FC236}">
              <a16:creationId xmlns:a16="http://schemas.microsoft.com/office/drawing/2014/main" id="{C2A0CFA7-C658-48F9-93CE-9B08E2193C0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0" name="正方形/長方形 499">
          <a:extLst>
            <a:ext uri="{FF2B5EF4-FFF2-40B4-BE49-F238E27FC236}">
              <a16:creationId xmlns:a16="http://schemas.microsoft.com/office/drawing/2014/main" id="{485618E0-0733-4E0A-87AB-F35A62AADE2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1" name="正方形/長方形 500">
          <a:extLst>
            <a:ext uri="{FF2B5EF4-FFF2-40B4-BE49-F238E27FC236}">
              <a16:creationId xmlns:a16="http://schemas.microsoft.com/office/drawing/2014/main" id="{0526766A-12AE-4CB0-B3C8-05A222B06DA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2" name="正方形/長方形 501">
          <a:extLst>
            <a:ext uri="{FF2B5EF4-FFF2-40B4-BE49-F238E27FC236}">
              <a16:creationId xmlns:a16="http://schemas.microsoft.com/office/drawing/2014/main" id="{81592645-5DB7-4D23-B9CC-E85F59B3DF3F}"/>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3" name="正方形/長方形 502">
          <a:extLst>
            <a:ext uri="{FF2B5EF4-FFF2-40B4-BE49-F238E27FC236}">
              <a16:creationId xmlns:a16="http://schemas.microsoft.com/office/drawing/2014/main" id="{392225C3-F6A4-466B-89FF-CF059AB48A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4" name="正方形/長方形 503">
          <a:extLst>
            <a:ext uri="{FF2B5EF4-FFF2-40B4-BE49-F238E27FC236}">
              <a16:creationId xmlns:a16="http://schemas.microsoft.com/office/drawing/2014/main" id="{51D07BB8-4881-4D3D-86D8-0AFEE2785112}"/>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5" name="正方形/長方形 504">
          <a:extLst>
            <a:ext uri="{FF2B5EF4-FFF2-40B4-BE49-F238E27FC236}">
              <a16:creationId xmlns:a16="http://schemas.microsoft.com/office/drawing/2014/main" id="{C2FB7F1B-5DFC-4DF5-AFFC-717CEF32E57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6" name="テキスト ボックス 505">
          <a:extLst>
            <a:ext uri="{FF2B5EF4-FFF2-40B4-BE49-F238E27FC236}">
              <a16:creationId xmlns:a16="http://schemas.microsoft.com/office/drawing/2014/main" id="{FDF81667-948B-4B0F-8AC4-5DEAC779CF3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7" name="直線コネクタ 506">
          <a:extLst>
            <a:ext uri="{FF2B5EF4-FFF2-40B4-BE49-F238E27FC236}">
              <a16:creationId xmlns:a16="http://schemas.microsoft.com/office/drawing/2014/main" id="{FFA6A0A8-BE01-4EBD-9C24-4481CEC875E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8" name="テキスト ボックス 507">
          <a:extLst>
            <a:ext uri="{FF2B5EF4-FFF2-40B4-BE49-F238E27FC236}">
              <a16:creationId xmlns:a16="http://schemas.microsoft.com/office/drawing/2014/main" id="{8DD16D9A-79EB-40BC-B926-3AA21A84AF0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9" name="直線コネクタ 508">
          <a:extLst>
            <a:ext uri="{FF2B5EF4-FFF2-40B4-BE49-F238E27FC236}">
              <a16:creationId xmlns:a16="http://schemas.microsoft.com/office/drawing/2014/main" id="{A8297014-A18B-4AC3-85EF-2B45DE3AB155}"/>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0" name="テキスト ボックス 509">
          <a:extLst>
            <a:ext uri="{FF2B5EF4-FFF2-40B4-BE49-F238E27FC236}">
              <a16:creationId xmlns:a16="http://schemas.microsoft.com/office/drawing/2014/main" id="{3F672184-E696-416D-A722-B88373CB085D}"/>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1" name="直線コネクタ 510">
          <a:extLst>
            <a:ext uri="{FF2B5EF4-FFF2-40B4-BE49-F238E27FC236}">
              <a16:creationId xmlns:a16="http://schemas.microsoft.com/office/drawing/2014/main" id="{439BDC43-2168-441C-8E3E-9CE10D242E09}"/>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2" name="テキスト ボックス 511">
          <a:extLst>
            <a:ext uri="{FF2B5EF4-FFF2-40B4-BE49-F238E27FC236}">
              <a16:creationId xmlns:a16="http://schemas.microsoft.com/office/drawing/2014/main" id="{E54A5FD2-90F6-4977-838A-909C82685F69}"/>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3" name="直線コネクタ 512">
          <a:extLst>
            <a:ext uri="{FF2B5EF4-FFF2-40B4-BE49-F238E27FC236}">
              <a16:creationId xmlns:a16="http://schemas.microsoft.com/office/drawing/2014/main" id="{99C2AD74-C521-48CE-BB89-96A7A3E3A77E}"/>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4" name="テキスト ボックス 513">
          <a:extLst>
            <a:ext uri="{FF2B5EF4-FFF2-40B4-BE49-F238E27FC236}">
              <a16:creationId xmlns:a16="http://schemas.microsoft.com/office/drawing/2014/main" id="{98BADBFD-A06B-4689-8E39-1FC2A6A7AA95}"/>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5" name="直線コネクタ 514">
          <a:extLst>
            <a:ext uri="{FF2B5EF4-FFF2-40B4-BE49-F238E27FC236}">
              <a16:creationId xmlns:a16="http://schemas.microsoft.com/office/drawing/2014/main" id="{E50B62CD-E1E0-4092-80A1-BEA25FAC2AA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6" name="テキスト ボックス 515">
          <a:extLst>
            <a:ext uri="{FF2B5EF4-FFF2-40B4-BE49-F238E27FC236}">
              <a16:creationId xmlns:a16="http://schemas.microsoft.com/office/drawing/2014/main" id="{707A1296-6054-4A2A-B13E-BF963081B097}"/>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7" name="直線コネクタ 516">
          <a:extLst>
            <a:ext uri="{FF2B5EF4-FFF2-40B4-BE49-F238E27FC236}">
              <a16:creationId xmlns:a16="http://schemas.microsoft.com/office/drawing/2014/main" id="{4782D7F5-81C4-4D25-BFC9-AC22A57AB69D}"/>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8" name="テキスト ボックス 517">
          <a:extLst>
            <a:ext uri="{FF2B5EF4-FFF2-40B4-BE49-F238E27FC236}">
              <a16:creationId xmlns:a16="http://schemas.microsoft.com/office/drawing/2014/main" id="{A9C0EC21-7EFB-4790-9D89-55B8A8420FB8}"/>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id="{B793B1D8-C917-4659-9D93-D179001B5FA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0" name="テキスト ボックス 519">
          <a:extLst>
            <a:ext uri="{FF2B5EF4-FFF2-40B4-BE49-F238E27FC236}">
              <a16:creationId xmlns:a16="http://schemas.microsoft.com/office/drawing/2014/main" id="{322B0B80-C5B5-47DB-9DAB-1F64915FA14B}"/>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1" name="【一般廃棄物処理施設】&#10;有形固定資産減価償却率グラフ枠">
          <a:extLst>
            <a:ext uri="{FF2B5EF4-FFF2-40B4-BE49-F238E27FC236}">
              <a16:creationId xmlns:a16="http://schemas.microsoft.com/office/drawing/2014/main" id="{0C97A36C-0916-4055-9E03-D1DA6B856EB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522" name="直線コネクタ 521">
          <a:extLst>
            <a:ext uri="{FF2B5EF4-FFF2-40B4-BE49-F238E27FC236}">
              <a16:creationId xmlns:a16="http://schemas.microsoft.com/office/drawing/2014/main" id="{305B343B-BBC5-4510-B40B-7E9872296DCD}"/>
            </a:ext>
          </a:extLst>
        </xdr:cNvPr>
        <xdr:cNvCxnSpPr/>
      </xdr:nvCxnSpPr>
      <xdr:spPr>
        <a:xfrm flipV="1">
          <a:off x="14375764" y="5505450"/>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23" name="【一般廃棄物処理施設】&#10;有形固定資産減価償却率最小値テキスト">
          <a:extLst>
            <a:ext uri="{FF2B5EF4-FFF2-40B4-BE49-F238E27FC236}">
              <a16:creationId xmlns:a16="http://schemas.microsoft.com/office/drawing/2014/main" id="{9D8E5769-361B-43E6-8652-A0725C4F8969}"/>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4" name="直線コネクタ 523">
          <a:extLst>
            <a:ext uri="{FF2B5EF4-FFF2-40B4-BE49-F238E27FC236}">
              <a16:creationId xmlns:a16="http://schemas.microsoft.com/office/drawing/2014/main" id="{0253C2C0-5E34-459F-90B8-DA18F543B40E}"/>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525" name="【一般廃棄物処理施設】&#10;有形固定資産減価償却率最大値テキスト">
          <a:extLst>
            <a:ext uri="{FF2B5EF4-FFF2-40B4-BE49-F238E27FC236}">
              <a16:creationId xmlns:a16="http://schemas.microsoft.com/office/drawing/2014/main" id="{78B40637-826B-4DCA-B281-6C180FEA679D}"/>
            </a:ext>
          </a:extLst>
        </xdr:cNvPr>
        <xdr:cNvSpPr txBox="1"/>
      </xdr:nvSpPr>
      <xdr:spPr>
        <a:xfrm>
          <a:off x="14414500" y="5284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526" name="直線コネクタ 525">
          <a:extLst>
            <a:ext uri="{FF2B5EF4-FFF2-40B4-BE49-F238E27FC236}">
              <a16:creationId xmlns:a16="http://schemas.microsoft.com/office/drawing/2014/main" id="{7C1B4B2B-176F-4C23-A114-B6223021E72F}"/>
            </a:ext>
          </a:extLst>
        </xdr:cNvPr>
        <xdr:cNvCxnSpPr/>
      </xdr:nvCxnSpPr>
      <xdr:spPr>
        <a:xfrm>
          <a:off x="14287500" y="550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73042</xdr:rowOff>
    </xdr:from>
    <xdr:ext cx="405111" cy="259045"/>
    <xdr:sp macro="" textlink="">
      <xdr:nvSpPr>
        <xdr:cNvPr id="527" name="【一般廃棄物処理施設】&#10;有形固定資産減価償却率平均値テキスト">
          <a:extLst>
            <a:ext uri="{FF2B5EF4-FFF2-40B4-BE49-F238E27FC236}">
              <a16:creationId xmlns:a16="http://schemas.microsoft.com/office/drawing/2014/main" id="{CC7C4E98-6204-4210-9414-AC7ACDA58BF5}"/>
            </a:ext>
          </a:extLst>
        </xdr:cNvPr>
        <xdr:cNvSpPr txBox="1"/>
      </xdr:nvSpPr>
      <xdr:spPr>
        <a:xfrm>
          <a:off x="14414500" y="5940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528" name="フローチャート: 判断 527">
          <a:extLst>
            <a:ext uri="{FF2B5EF4-FFF2-40B4-BE49-F238E27FC236}">
              <a16:creationId xmlns:a16="http://schemas.microsoft.com/office/drawing/2014/main" id="{20741F9D-6C5D-4812-AAAD-42D19FDAB02B}"/>
            </a:ext>
          </a:extLst>
        </xdr:cNvPr>
        <xdr:cNvSpPr/>
      </xdr:nvSpPr>
      <xdr:spPr>
        <a:xfrm>
          <a:off x="14325600" y="60852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529" name="フローチャート: 判断 528">
          <a:extLst>
            <a:ext uri="{FF2B5EF4-FFF2-40B4-BE49-F238E27FC236}">
              <a16:creationId xmlns:a16="http://schemas.microsoft.com/office/drawing/2014/main" id="{FA00480E-68ED-42A9-BDBA-4844FE476253}"/>
            </a:ext>
          </a:extLst>
        </xdr:cNvPr>
        <xdr:cNvSpPr/>
      </xdr:nvSpPr>
      <xdr:spPr>
        <a:xfrm>
          <a:off x="13578840" y="6132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530" name="フローチャート: 判断 529">
          <a:extLst>
            <a:ext uri="{FF2B5EF4-FFF2-40B4-BE49-F238E27FC236}">
              <a16:creationId xmlns:a16="http://schemas.microsoft.com/office/drawing/2014/main" id="{372D8F96-42BC-4038-A1BE-F6D69BA88A3C}"/>
            </a:ext>
          </a:extLst>
        </xdr:cNvPr>
        <xdr:cNvSpPr/>
      </xdr:nvSpPr>
      <xdr:spPr>
        <a:xfrm>
          <a:off x="1280414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531" name="フローチャート: 判断 530">
          <a:extLst>
            <a:ext uri="{FF2B5EF4-FFF2-40B4-BE49-F238E27FC236}">
              <a16:creationId xmlns:a16="http://schemas.microsoft.com/office/drawing/2014/main" id="{8451F544-99F3-4A75-927D-A0250A99315D}"/>
            </a:ext>
          </a:extLst>
        </xdr:cNvPr>
        <xdr:cNvSpPr/>
      </xdr:nvSpPr>
      <xdr:spPr>
        <a:xfrm>
          <a:off x="12029440" y="62223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32" name="フローチャート: 判断 531">
          <a:extLst>
            <a:ext uri="{FF2B5EF4-FFF2-40B4-BE49-F238E27FC236}">
              <a16:creationId xmlns:a16="http://schemas.microsoft.com/office/drawing/2014/main" id="{657C10CD-9098-42E5-95A0-1953F8602DFC}"/>
            </a:ext>
          </a:extLst>
        </xdr:cNvPr>
        <xdr:cNvSpPr/>
      </xdr:nvSpPr>
      <xdr:spPr>
        <a:xfrm>
          <a:off x="1123188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B57BD8B9-E640-4EEF-B417-A09865315F7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83C32435-C38A-48BF-8CDD-F42E3840360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8AD4DA31-1DA6-4966-A560-85167A93759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5EF25564-1067-4EC6-B9B2-0BD5EFF2A7A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9310C736-5ECF-4BF3-A6C7-751705995BF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4445</xdr:rowOff>
    </xdr:from>
    <xdr:to>
      <xdr:col>85</xdr:col>
      <xdr:colOff>177800</xdr:colOff>
      <xdr:row>38</xdr:row>
      <xdr:rowOff>106045</xdr:rowOff>
    </xdr:to>
    <xdr:sp macro="" textlink="">
      <xdr:nvSpPr>
        <xdr:cNvPr id="538" name="楕円 537">
          <a:extLst>
            <a:ext uri="{FF2B5EF4-FFF2-40B4-BE49-F238E27FC236}">
              <a16:creationId xmlns:a16="http://schemas.microsoft.com/office/drawing/2014/main" id="{8861D9F2-6E21-421A-9C50-91F71CCD2A1C}"/>
            </a:ext>
          </a:extLst>
        </xdr:cNvPr>
        <xdr:cNvSpPr/>
      </xdr:nvSpPr>
      <xdr:spPr>
        <a:xfrm>
          <a:off x="14325600" y="637476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154322</xdr:rowOff>
    </xdr:from>
    <xdr:ext cx="405111" cy="259045"/>
    <xdr:sp macro="" textlink="">
      <xdr:nvSpPr>
        <xdr:cNvPr id="539" name="【一般廃棄物処理施設】&#10;有形固定資産減価償却率該当値テキスト">
          <a:extLst>
            <a:ext uri="{FF2B5EF4-FFF2-40B4-BE49-F238E27FC236}">
              <a16:creationId xmlns:a16="http://schemas.microsoft.com/office/drawing/2014/main" id="{90B192D5-0391-4357-A1BB-13FBA39D05D8}"/>
            </a:ext>
          </a:extLst>
        </xdr:cNvPr>
        <xdr:cNvSpPr txBox="1"/>
      </xdr:nvSpPr>
      <xdr:spPr>
        <a:xfrm>
          <a:off x="14414500" y="635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126365</xdr:rowOff>
    </xdr:from>
    <xdr:to>
      <xdr:col>81</xdr:col>
      <xdr:colOff>101600</xdr:colOff>
      <xdr:row>38</xdr:row>
      <xdr:rowOff>56515</xdr:rowOff>
    </xdr:to>
    <xdr:sp macro="" textlink="">
      <xdr:nvSpPr>
        <xdr:cNvPr id="540" name="楕円 539">
          <a:extLst>
            <a:ext uri="{FF2B5EF4-FFF2-40B4-BE49-F238E27FC236}">
              <a16:creationId xmlns:a16="http://schemas.microsoft.com/office/drawing/2014/main" id="{3B3ED2BE-D652-463E-AE71-2FE2BD82A424}"/>
            </a:ext>
          </a:extLst>
        </xdr:cNvPr>
        <xdr:cNvSpPr/>
      </xdr:nvSpPr>
      <xdr:spPr>
        <a:xfrm>
          <a:off x="13578840" y="63290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5715</xdr:rowOff>
    </xdr:from>
    <xdr:to>
      <xdr:col>85</xdr:col>
      <xdr:colOff>127000</xdr:colOff>
      <xdr:row>38</xdr:row>
      <xdr:rowOff>55245</xdr:rowOff>
    </xdr:to>
    <xdr:cxnSp macro="">
      <xdr:nvCxnSpPr>
        <xdr:cNvPr id="541" name="直線コネクタ 540">
          <a:extLst>
            <a:ext uri="{FF2B5EF4-FFF2-40B4-BE49-F238E27FC236}">
              <a16:creationId xmlns:a16="http://schemas.microsoft.com/office/drawing/2014/main" id="{DB50E8D4-214D-410C-9CAE-98381CD0F289}"/>
            </a:ext>
          </a:extLst>
        </xdr:cNvPr>
        <xdr:cNvCxnSpPr/>
      </xdr:nvCxnSpPr>
      <xdr:spPr>
        <a:xfrm>
          <a:off x="13629640" y="6376035"/>
          <a:ext cx="7467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80645</xdr:rowOff>
    </xdr:from>
    <xdr:to>
      <xdr:col>76</xdr:col>
      <xdr:colOff>165100</xdr:colOff>
      <xdr:row>38</xdr:row>
      <xdr:rowOff>10795</xdr:rowOff>
    </xdr:to>
    <xdr:sp macro="" textlink="">
      <xdr:nvSpPr>
        <xdr:cNvPr id="542" name="楕円 541">
          <a:extLst>
            <a:ext uri="{FF2B5EF4-FFF2-40B4-BE49-F238E27FC236}">
              <a16:creationId xmlns:a16="http://schemas.microsoft.com/office/drawing/2014/main" id="{6C3BA1E2-FC5F-4858-8F3D-BB31C0252F75}"/>
            </a:ext>
          </a:extLst>
        </xdr:cNvPr>
        <xdr:cNvSpPr/>
      </xdr:nvSpPr>
      <xdr:spPr>
        <a:xfrm>
          <a:off x="12804140" y="6283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131445</xdr:rowOff>
    </xdr:from>
    <xdr:to>
      <xdr:col>81</xdr:col>
      <xdr:colOff>50800</xdr:colOff>
      <xdr:row>38</xdr:row>
      <xdr:rowOff>5715</xdr:rowOff>
    </xdr:to>
    <xdr:cxnSp macro="">
      <xdr:nvCxnSpPr>
        <xdr:cNvPr id="543" name="直線コネクタ 542">
          <a:extLst>
            <a:ext uri="{FF2B5EF4-FFF2-40B4-BE49-F238E27FC236}">
              <a16:creationId xmlns:a16="http://schemas.microsoft.com/office/drawing/2014/main" id="{8257C5C6-A1C8-4865-8EA8-00DD3B8BF362}"/>
            </a:ext>
          </a:extLst>
        </xdr:cNvPr>
        <xdr:cNvCxnSpPr/>
      </xdr:nvCxnSpPr>
      <xdr:spPr>
        <a:xfrm>
          <a:off x="12854940" y="633412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153035</xdr:rowOff>
    </xdr:from>
    <xdr:to>
      <xdr:col>72</xdr:col>
      <xdr:colOff>38100</xdr:colOff>
      <xdr:row>37</xdr:row>
      <xdr:rowOff>83185</xdr:rowOff>
    </xdr:to>
    <xdr:sp macro="" textlink="">
      <xdr:nvSpPr>
        <xdr:cNvPr id="544" name="楕円 543">
          <a:extLst>
            <a:ext uri="{FF2B5EF4-FFF2-40B4-BE49-F238E27FC236}">
              <a16:creationId xmlns:a16="http://schemas.microsoft.com/office/drawing/2014/main" id="{E1836830-11CA-490D-A1AE-020E0E85AC23}"/>
            </a:ext>
          </a:extLst>
        </xdr:cNvPr>
        <xdr:cNvSpPr/>
      </xdr:nvSpPr>
      <xdr:spPr>
        <a:xfrm>
          <a:off x="12029440" y="61880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32385</xdr:rowOff>
    </xdr:from>
    <xdr:to>
      <xdr:col>76</xdr:col>
      <xdr:colOff>114300</xdr:colOff>
      <xdr:row>37</xdr:row>
      <xdr:rowOff>131445</xdr:rowOff>
    </xdr:to>
    <xdr:cxnSp macro="">
      <xdr:nvCxnSpPr>
        <xdr:cNvPr id="545" name="直線コネクタ 544">
          <a:extLst>
            <a:ext uri="{FF2B5EF4-FFF2-40B4-BE49-F238E27FC236}">
              <a16:creationId xmlns:a16="http://schemas.microsoft.com/office/drawing/2014/main" id="{32455869-0B9F-4751-B5C1-321F8EDD4EFF}"/>
            </a:ext>
          </a:extLst>
        </xdr:cNvPr>
        <xdr:cNvCxnSpPr/>
      </xdr:nvCxnSpPr>
      <xdr:spPr>
        <a:xfrm>
          <a:off x="12072620" y="6235065"/>
          <a:ext cx="78232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139700</xdr:rowOff>
    </xdr:from>
    <xdr:to>
      <xdr:col>67</xdr:col>
      <xdr:colOff>101600</xdr:colOff>
      <xdr:row>37</xdr:row>
      <xdr:rowOff>69850</xdr:rowOff>
    </xdr:to>
    <xdr:sp macro="" textlink="">
      <xdr:nvSpPr>
        <xdr:cNvPr id="546" name="楕円 545">
          <a:extLst>
            <a:ext uri="{FF2B5EF4-FFF2-40B4-BE49-F238E27FC236}">
              <a16:creationId xmlns:a16="http://schemas.microsoft.com/office/drawing/2014/main" id="{51EEABF9-D1E7-40C6-8E2A-FA8D29915A85}"/>
            </a:ext>
          </a:extLst>
        </xdr:cNvPr>
        <xdr:cNvSpPr/>
      </xdr:nvSpPr>
      <xdr:spPr>
        <a:xfrm>
          <a:off x="11231880" y="617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19050</xdr:rowOff>
    </xdr:from>
    <xdr:to>
      <xdr:col>71</xdr:col>
      <xdr:colOff>177800</xdr:colOff>
      <xdr:row>37</xdr:row>
      <xdr:rowOff>32385</xdr:rowOff>
    </xdr:to>
    <xdr:cxnSp macro="">
      <xdr:nvCxnSpPr>
        <xdr:cNvPr id="547" name="直線コネクタ 546">
          <a:extLst>
            <a:ext uri="{FF2B5EF4-FFF2-40B4-BE49-F238E27FC236}">
              <a16:creationId xmlns:a16="http://schemas.microsoft.com/office/drawing/2014/main" id="{2421301A-63C8-490E-B523-ABDF4364A1B0}"/>
            </a:ext>
          </a:extLst>
        </xdr:cNvPr>
        <xdr:cNvCxnSpPr/>
      </xdr:nvCxnSpPr>
      <xdr:spPr>
        <a:xfrm>
          <a:off x="11282680" y="6221730"/>
          <a:ext cx="78994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44467</xdr:rowOff>
    </xdr:from>
    <xdr:ext cx="405111" cy="259045"/>
    <xdr:sp macro="" textlink="">
      <xdr:nvSpPr>
        <xdr:cNvPr id="548" name="n_1aveValue【一般廃棄物処理施設】&#10;有形固定資産減価償却率">
          <a:extLst>
            <a:ext uri="{FF2B5EF4-FFF2-40B4-BE49-F238E27FC236}">
              <a16:creationId xmlns:a16="http://schemas.microsoft.com/office/drawing/2014/main" id="{C2003084-B861-4448-8E55-BCD7AA89BB3A}"/>
            </a:ext>
          </a:extLst>
        </xdr:cNvPr>
        <xdr:cNvSpPr txBox="1"/>
      </xdr:nvSpPr>
      <xdr:spPr>
        <a:xfrm>
          <a:off x="1343724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147337</xdr:rowOff>
    </xdr:from>
    <xdr:ext cx="405111" cy="259045"/>
    <xdr:sp macro="" textlink="">
      <xdr:nvSpPr>
        <xdr:cNvPr id="549" name="n_2aveValue【一般廃棄物処理施設】&#10;有形固定資産減価償却率">
          <a:extLst>
            <a:ext uri="{FF2B5EF4-FFF2-40B4-BE49-F238E27FC236}">
              <a16:creationId xmlns:a16="http://schemas.microsoft.com/office/drawing/2014/main" id="{C0D45BD9-569D-4A61-8831-8BD7D4D63FB0}"/>
            </a:ext>
          </a:extLst>
        </xdr:cNvPr>
        <xdr:cNvSpPr txBox="1"/>
      </xdr:nvSpPr>
      <xdr:spPr>
        <a:xfrm>
          <a:off x="12675244"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112412</xdr:rowOff>
    </xdr:from>
    <xdr:ext cx="405111" cy="259045"/>
    <xdr:sp macro="" textlink="">
      <xdr:nvSpPr>
        <xdr:cNvPr id="550" name="n_3aveValue【一般廃棄物処理施設】&#10;有形固定資産減価償却率">
          <a:extLst>
            <a:ext uri="{FF2B5EF4-FFF2-40B4-BE49-F238E27FC236}">
              <a16:creationId xmlns:a16="http://schemas.microsoft.com/office/drawing/2014/main" id="{25C78A3E-5849-4532-BAB9-FF296CF072AF}"/>
            </a:ext>
          </a:extLst>
        </xdr:cNvPr>
        <xdr:cNvSpPr txBox="1"/>
      </xdr:nvSpPr>
      <xdr:spPr>
        <a:xfrm>
          <a:off x="11900544" y="631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551" name="n_4aveValue【一般廃棄物処理施設】&#10;有形固定資産減価償却率">
          <a:extLst>
            <a:ext uri="{FF2B5EF4-FFF2-40B4-BE49-F238E27FC236}">
              <a16:creationId xmlns:a16="http://schemas.microsoft.com/office/drawing/2014/main" id="{D7890856-9543-4FA2-BA1A-AA5A676E569A}"/>
            </a:ext>
          </a:extLst>
        </xdr:cNvPr>
        <xdr:cNvSpPr txBox="1"/>
      </xdr:nvSpPr>
      <xdr:spPr>
        <a:xfrm>
          <a:off x="1110298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47642</xdr:rowOff>
    </xdr:from>
    <xdr:ext cx="405111" cy="259045"/>
    <xdr:sp macro="" textlink="">
      <xdr:nvSpPr>
        <xdr:cNvPr id="552" name="n_1mainValue【一般廃棄物処理施設】&#10;有形固定資産減価償却率">
          <a:extLst>
            <a:ext uri="{FF2B5EF4-FFF2-40B4-BE49-F238E27FC236}">
              <a16:creationId xmlns:a16="http://schemas.microsoft.com/office/drawing/2014/main" id="{21CA6857-1360-4573-ACA1-F645353051A9}"/>
            </a:ext>
          </a:extLst>
        </xdr:cNvPr>
        <xdr:cNvSpPr txBox="1"/>
      </xdr:nvSpPr>
      <xdr:spPr>
        <a:xfrm>
          <a:off x="13437244"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53" name="n_2mainValue【一般廃棄物処理施設】&#10;有形固定資産減価償却率">
          <a:extLst>
            <a:ext uri="{FF2B5EF4-FFF2-40B4-BE49-F238E27FC236}">
              <a16:creationId xmlns:a16="http://schemas.microsoft.com/office/drawing/2014/main" id="{56449176-CCA7-497A-A78D-07CC617318E3}"/>
            </a:ext>
          </a:extLst>
        </xdr:cNvPr>
        <xdr:cNvSpPr txBox="1"/>
      </xdr:nvSpPr>
      <xdr:spPr>
        <a:xfrm>
          <a:off x="126752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99712</xdr:rowOff>
    </xdr:from>
    <xdr:ext cx="405111" cy="259045"/>
    <xdr:sp macro="" textlink="">
      <xdr:nvSpPr>
        <xdr:cNvPr id="554" name="n_3mainValue【一般廃棄物処理施設】&#10;有形固定資産減価償却率">
          <a:extLst>
            <a:ext uri="{FF2B5EF4-FFF2-40B4-BE49-F238E27FC236}">
              <a16:creationId xmlns:a16="http://schemas.microsoft.com/office/drawing/2014/main" id="{F75A2914-9830-40D9-89D3-5BDC5165BB00}"/>
            </a:ext>
          </a:extLst>
        </xdr:cNvPr>
        <xdr:cNvSpPr txBox="1"/>
      </xdr:nvSpPr>
      <xdr:spPr>
        <a:xfrm>
          <a:off x="1190054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555" name="n_4mainValue【一般廃棄物処理施設】&#10;有形固定資産減価償却率">
          <a:extLst>
            <a:ext uri="{FF2B5EF4-FFF2-40B4-BE49-F238E27FC236}">
              <a16:creationId xmlns:a16="http://schemas.microsoft.com/office/drawing/2014/main" id="{472C98AE-E625-4890-AECB-AEF0CACFBBA5}"/>
            </a:ext>
          </a:extLst>
        </xdr:cNvPr>
        <xdr:cNvSpPr txBox="1"/>
      </xdr:nvSpPr>
      <xdr:spPr>
        <a:xfrm>
          <a:off x="1110298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86FD30B8-B90A-4493-9471-AF9430D13F1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BFEA9868-5EC9-4BB3-9FA1-184FE54CA6C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9828A409-B916-4CF8-8BEE-7A35566FA33F}"/>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779CD305-CA77-4318-87B7-07AC78AE428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6368FF43-B60A-4AEA-B86C-29521A78709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94C4C166-363F-4CAA-B39C-33635A1EE2F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B26CC228-49CC-44B0-B5D8-97F17EAD34E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1354D511-FD51-4B22-B3FD-3C8AD4E64B1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E7F47FC0-C92A-4FFE-8998-CB72CBCF73B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C50117D3-C5CE-4902-9B79-5E78DE1B4B4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6" name="直線コネクタ 565">
          <a:extLst>
            <a:ext uri="{FF2B5EF4-FFF2-40B4-BE49-F238E27FC236}">
              <a16:creationId xmlns:a16="http://schemas.microsoft.com/office/drawing/2014/main" id="{871C3466-9704-41C5-AB31-0A615445B7C1}"/>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7" name="テキスト ボックス 566">
          <a:extLst>
            <a:ext uri="{FF2B5EF4-FFF2-40B4-BE49-F238E27FC236}">
              <a16:creationId xmlns:a16="http://schemas.microsoft.com/office/drawing/2014/main" id="{21D9886A-32D2-40DB-9CF7-0516B8976541}"/>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8" name="直線コネクタ 567">
          <a:extLst>
            <a:ext uri="{FF2B5EF4-FFF2-40B4-BE49-F238E27FC236}">
              <a16:creationId xmlns:a16="http://schemas.microsoft.com/office/drawing/2014/main" id="{D74B0F55-83F5-4354-9D5F-38789E806AA8}"/>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9" name="テキスト ボックス 568">
          <a:extLst>
            <a:ext uri="{FF2B5EF4-FFF2-40B4-BE49-F238E27FC236}">
              <a16:creationId xmlns:a16="http://schemas.microsoft.com/office/drawing/2014/main" id="{4D6FA035-DD02-49F5-87DA-59122A0F03CA}"/>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0" name="直線コネクタ 569">
          <a:extLst>
            <a:ext uri="{FF2B5EF4-FFF2-40B4-BE49-F238E27FC236}">
              <a16:creationId xmlns:a16="http://schemas.microsoft.com/office/drawing/2014/main" id="{1A5C8CE4-715D-4BC9-9E1B-AF3962B931D9}"/>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71" name="テキスト ボックス 570">
          <a:extLst>
            <a:ext uri="{FF2B5EF4-FFF2-40B4-BE49-F238E27FC236}">
              <a16:creationId xmlns:a16="http://schemas.microsoft.com/office/drawing/2014/main" id="{E6510E99-2678-40D4-B9D2-4C6B9290153E}"/>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2" name="直線コネクタ 571">
          <a:extLst>
            <a:ext uri="{FF2B5EF4-FFF2-40B4-BE49-F238E27FC236}">
              <a16:creationId xmlns:a16="http://schemas.microsoft.com/office/drawing/2014/main" id="{1D1455A7-B6DD-4323-84D2-5101114A1C71}"/>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3" name="テキスト ボックス 572">
          <a:extLst>
            <a:ext uri="{FF2B5EF4-FFF2-40B4-BE49-F238E27FC236}">
              <a16:creationId xmlns:a16="http://schemas.microsoft.com/office/drawing/2014/main" id="{283E0172-B98E-448E-B7B6-A4FA4F5C1EC1}"/>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4" name="直線コネクタ 573">
          <a:extLst>
            <a:ext uri="{FF2B5EF4-FFF2-40B4-BE49-F238E27FC236}">
              <a16:creationId xmlns:a16="http://schemas.microsoft.com/office/drawing/2014/main" id="{3A98F213-EBB5-496C-A609-965039CDA277}"/>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5" name="テキスト ボックス 574">
          <a:extLst>
            <a:ext uri="{FF2B5EF4-FFF2-40B4-BE49-F238E27FC236}">
              <a16:creationId xmlns:a16="http://schemas.microsoft.com/office/drawing/2014/main" id="{D490C360-333C-4929-8778-03728A943F7B}"/>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DCDB90C1-CAED-4E2B-A8DC-172750EE472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BE2724DA-106D-4E85-AE19-12CBDEAA616B}"/>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C078A536-ABCD-4511-AF75-FE010B95BBF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579" name="直線コネクタ 578">
          <a:extLst>
            <a:ext uri="{FF2B5EF4-FFF2-40B4-BE49-F238E27FC236}">
              <a16:creationId xmlns:a16="http://schemas.microsoft.com/office/drawing/2014/main" id="{02D74D25-58DB-4642-B9B5-2D6AF3DD51C6}"/>
            </a:ext>
          </a:extLst>
        </xdr:cNvPr>
        <xdr:cNvCxnSpPr/>
      </xdr:nvCxnSpPr>
      <xdr:spPr>
        <a:xfrm flipV="1">
          <a:off x="19509104" y="5766515"/>
          <a:ext cx="0" cy="1306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E0E1112E-815A-4597-8C68-5C5CFAAD9F0B}"/>
            </a:ext>
          </a:extLst>
        </xdr:cNvPr>
        <xdr:cNvSpPr txBox="1"/>
      </xdr:nvSpPr>
      <xdr:spPr>
        <a:xfrm>
          <a:off x="19547840" y="707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581" name="直線コネクタ 580">
          <a:extLst>
            <a:ext uri="{FF2B5EF4-FFF2-40B4-BE49-F238E27FC236}">
              <a16:creationId xmlns:a16="http://schemas.microsoft.com/office/drawing/2014/main" id="{3E6A0C81-2591-46F5-8835-7A9BAC1E4C02}"/>
            </a:ext>
          </a:extLst>
        </xdr:cNvPr>
        <xdr:cNvCxnSpPr/>
      </xdr:nvCxnSpPr>
      <xdr:spPr>
        <a:xfrm>
          <a:off x="19443700" y="7072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05F0C0D7-46C5-41CF-B7ED-91CBFC05E157}"/>
            </a:ext>
          </a:extLst>
        </xdr:cNvPr>
        <xdr:cNvSpPr txBox="1"/>
      </xdr:nvSpPr>
      <xdr:spPr>
        <a:xfrm>
          <a:off x="19547840" y="5545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583" name="直線コネクタ 582">
          <a:extLst>
            <a:ext uri="{FF2B5EF4-FFF2-40B4-BE49-F238E27FC236}">
              <a16:creationId xmlns:a16="http://schemas.microsoft.com/office/drawing/2014/main" id="{1D6A7A8D-31C3-4F2A-B696-8DF53F28E320}"/>
            </a:ext>
          </a:extLst>
        </xdr:cNvPr>
        <xdr:cNvCxnSpPr/>
      </xdr:nvCxnSpPr>
      <xdr:spPr>
        <a:xfrm>
          <a:off x="19443700" y="5766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109493</xdr:rowOff>
    </xdr:from>
    <xdr:ext cx="534377" cy="259045"/>
    <xdr:sp macro="" textlink="">
      <xdr:nvSpPr>
        <xdr:cNvPr id="584" name="【一般廃棄物処理施設】&#10;一人当たり有形固定資産（償却資産）額平均値テキスト">
          <a:extLst>
            <a:ext uri="{FF2B5EF4-FFF2-40B4-BE49-F238E27FC236}">
              <a16:creationId xmlns:a16="http://schemas.microsoft.com/office/drawing/2014/main" id="{72FBA3E7-2AD0-4397-B07E-85BA68B2E9AE}"/>
            </a:ext>
          </a:extLst>
        </xdr:cNvPr>
        <xdr:cNvSpPr txBox="1"/>
      </xdr:nvSpPr>
      <xdr:spPr>
        <a:xfrm>
          <a:off x="19547840" y="6647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585" name="フローチャート: 判断 584">
          <a:extLst>
            <a:ext uri="{FF2B5EF4-FFF2-40B4-BE49-F238E27FC236}">
              <a16:creationId xmlns:a16="http://schemas.microsoft.com/office/drawing/2014/main" id="{85CDC920-4A2D-4874-AD53-F2ACF6805685}"/>
            </a:ext>
          </a:extLst>
        </xdr:cNvPr>
        <xdr:cNvSpPr/>
      </xdr:nvSpPr>
      <xdr:spPr>
        <a:xfrm>
          <a:off x="19458940" y="66690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586" name="フローチャート: 判断 585">
          <a:extLst>
            <a:ext uri="{FF2B5EF4-FFF2-40B4-BE49-F238E27FC236}">
              <a16:creationId xmlns:a16="http://schemas.microsoft.com/office/drawing/2014/main" id="{7B38EB56-6271-4244-B9A9-5E7EEF69EE71}"/>
            </a:ext>
          </a:extLst>
        </xdr:cNvPr>
        <xdr:cNvSpPr/>
      </xdr:nvSpPr>
      <xdr:spPr>
        <a:xfrm>
          <a:off x="18735040" y="6669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macro="" textlink="">
      <xdr:nvSpPr>
        <xdr:cNvPr id="587" name="フローチャート: 判断 586">
          <a:extLst>
            <a:ext uri="{FF2B5EF4-FFF2-40B4-BE49-F238E27FC236}">
              <a16:creationId xmlns:a16="http://schemas.microsoft.com/office/drawing/2014/main" id="{3670AB04-1901-4C5D-BE8E-B0A11B79CA5B}"/>
            </a:ext>
          </a:extLst>
        </xdr:cNvPr>
        <xdr:cNvSpPr/>
      </xdr:nvSpPr>
      <xdr:spPr>
        <a:xfrm>
          <a:off x="17937480" y="6672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macro="" textlink="">
      <xdr:nvSpPr>
        <xdr:cNvPr id="588" name="フローチャート: 判断 587">
          <a:extLst>
            <a:ext uri="{FF2B5EF4-FFF2-40B4-BE49-F238E27FC236}">
              <a16:creationId xmlns:a16="http://schemas.microsoft.com/office/drawing/2014/main" id="{791DB4B9-A23F-4D84-84A7-C5868597F944}"/>
            </a:ext>
          </a:extLst>
        </xdr:cNvPr>
        <xdr:cNvSpPr/>
      </xdr:nvSpPr>
      <xdr:spPr>
        <a:xfrm>
          <a:off x="17162780" y="670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5950</xdr:rowOff>
    </xdr:from>
    <xdr:to>
      <xdr:col>98</xdr:col>
      <xdr:colOff>38100</xdr:colOff>
      <xdr:row>40</xdr:row>
      <xdr:rowOff>107550</xdr:rowOff>
    </xdr:to>
    <xdr:sp macro="" textlink="">
      <xdr:nvSpPr>
        <xdr:cNvPr id="589" name="フローチャート: 判断 588">
          <a:extLst>
            <a:ext uri="{FF2B5EF4-FFF2-40B4-BE49-F238E27FC236}">
              <a16:creationId xmlns:a16="http://schemas.microsoft.com/office/drawing/2014/main" id="{E3CEF7C9-D521-4B9D-9E5D-57524C4C7F1D}"/>
            </a:ext>
          </a:extLst>
        </xdr:cNvPr>
        <xdr:cNvSpPr/>
      </xdr:nvSpPr>
      <xdr:spPr>
        <a:xfrm>
          <a:off x="16388080" y="6711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9CF1B63F-6C8D-480D-AD52-DAE80790551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71A6378-37CA-417D-95DF-2085135F14B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F6D26678-6CF4-4DB6-8B14-FA9F8511388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3D55DEC6-0C52-40BF-9150-66CEF8F1CC4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ADA9282D-A307-429D-830C-8C8C2C6574B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87788</xdr:rowOff>
    </xdr:from>
    <xdr:to>
      <xdr:col>116</xdr:col>
      <xdr:colOff>114300</xdr:colOff>
      <xdr:row>40</xdr:row>
      <xdr:rowOff>17938</xdr:rowOff>
    </xdr:to>
    <xdr:sp macro="" textlink="">
      <xdr:nvSpPr>
        <xdr:cNvPr id="595" name="楕円 594">
          <a:extLst>
            <a:ext uri="{FF2B5EF4-FFF2-40B4-BE49-F238E27FC236}">
              <a16:creationId xmlns:a16="http://schemas.microsoft.com/office/drawing/2014/main" id="{3D76E62C-B2CC-437F-934F-1EAE77B3B731}"/>
            </a:ext>
          </a:extLst>
        </xdr:cNvPr>
        <xdr:cNvSpPr/>
      </xdr:nvSpPr>
      <xdr:spPr>
        <a:xfrm>
          <a:off x="19458940" y="66257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110665</xdr:rowOff>
    </xdr:from>
    <xdr:ext cx="599010" cy="259045"/>
    <xdr:sp macro="" textlink="">
      <xdr:nvSpPr>
        <xdr:cNvPr id="596" name="【一般廃棄物処理施設】&#10;一人当たり有形固定資産（償却資産）額該当値テキスト">
          <a:extLst>
            <a:ext uri="{FF2B5EF4-FFF2-40B4-BE49-F238E27FC236}">
              <a16:creationId xmlns:a16="http://schemas.microsoft.com/office/drawing/2014/main" id="{D5306E55-75E4-4D14-9DFC-2CFDB7025B2F}"/>
            </a:ext>
          </a:extLst>
        </xdr:cNvPr>
        <xdr:cNvSpPr txBox="1"/>
      </xdr:nvSpPr>
      <xdr:spPr>
        <a:xfrm>
          <a:off x="19547840" y="6480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99287</xdr:rowOff>
    </xdr:from>
    <xdr:to>
      <xdr:col>112</xdr:col>
      <xdr:colOff>38100</xdr:colOff>
      <xdr:row>40</xdr:row>
      <xdr:rowOff>29437</xdr:rowOff>
    </xdr:to>
    <xdr:sp macro="" textlink="">
      <xdr:nvSpPr>
        <xdr:cNvPr id="597" name="楕円 596">
          <a:extLst>
            <a:ext uri="{FF2B5EF4-FFF2-40B4-BE49-F238E27FC236}">
              <a16:creationId xmlns:a16="http://schemas.microsoft.com/office/drawing/2014/main" id="{4DE3602E-17F1-49C1-A815-62CE8AB15875}"/>
            </a:ext>
          </a:extLst>
        </xdr:cNvPr>
        <xdr:cNvSpPr/>
      </xdr:nvSpPr>
      <xdr:spPr>
        <a:xfrm>
          <a:off x="18735040" y="66372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138588</xdr:rowOff>
    </xdr:from>
    <xdr:to>
      <xdr:col>116</xdr:col>
      <xdr:colOff>63500</xdr:colOff>
      <xdr:row>39</xdr:row>
      <xdr:rowOff>150087</xdr:rowOff>
    </xdr:to>
    <xdr:cxnSp macro="">
      <xdr:nvCxnSpPr>
        <xdr:cNvPr id="598" name="直線コネクタ 597">
          <a:extLst>
            <a:ext uri="{FF2B5EF4-FFF2-40B4-BE49-F238E27FC236}">
              <a16:creationId xmlns:a16="http://schemas.microsoft.com/office/drawing/2014/main" id="{274F13CA-3589-4540-939A-C6A7E04006E7}"/>
            </a:ext>
          </a:extLst>
        </xdr:cNvPr>
        <xdr:cNvCxnSpPr/>
      </xdr:nvCxnSpPr>
      <xdr:spPr>
        <a:xfrm flipV="1">
          <a:off x="18778220" y="6676548"/>
          <a:ext cx="731520" cy="1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100426</xdr:rowOff>
    </xdr:from>
    <xdr:to>
      <xdr:col>107</xdr:col>
      <xdr:colOff>101600</xdr:colOff>
      <xdr:row>40</xdr:row>
      <xdr:rowOff>30576</xdr:rowOff>
    </xdr:to>
    <xdr:sp macro="" textlink="">
      <xdr:nvSpPr>
        <xdr:cNvPr id="599" name="楕円 598">
          <a:extLst>
            <a:ext uri="{FF2B5EF4-FFF2-40B4-BE49-F238E27FC236}">
              <a16:creationId xmlns:a16="http://schemas.microsoft.com/office/drawing/2014/main" id="{D1496EA0-EC37-4C40-B270-3683D5B70596}"/>
            </a:ext>
          </a:extLst>
        </xdr:cNvPr>
        <xdr:cNvSpPr/>
      </xdr:nvSpPr>
      <xdr:spPr>
        <a:xfrm>
          <a:off x="17937480" y="66383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150087</xdr:rowOff>
    </xdr:from>
    <xdr:to>
      <xdr:col>111</xdr:col>
      <xdr:colOff>177800</xdr:colOff>
      <xdr:row>39</xdr:row>
      <xdr:rowOff>151226</xdr:rowOff>
    </xdr:to>
    <xdr:cxnSp macro="">
      <xdr:nvCxnSpPr>
        <xdr:cNvPr id="600" name="直線コネクタ 599">
          <a:extLst>
            <a:ext uri="{FF2B5EF4-FFF2-40B4-BE49-F238E27FC236}">
              <a16:creationId xmlns:a16="http://schemas.microsoft.com/office/drawing/2014/main" id="{8DEF720E-F261-426D-8B84-CB4AFF6CD74F}"/>
            </a:ext>
          </a:extLst>
        </xdr:cNvPr>
        <xdr:cNvCxnSpPr/>
      </xdr:nvCxnSpPr>
      <xdr:spPr>
        <a:xfrm flipV="1">
          <a:off x="17988280" y="6688047"/>
          <a:ext cx="789940" cy="1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71665</xdr:rowOff>
    </xdr:from>
    <xdr:to>
      <xdr:col>102</xdr:col>
      <xdr:colOff>165100</xdr:colOff>
      <xdr:row>40</xdr:row>
      <xdr:rowOff>1815</xdr:rowOff>
    </xdr:to>
    <xdr:sp macro="" textlink="">
      <xdr:nvSpPr>
        <xdr:cNvPr id="601" name="楕円 600">
          <a:extLst>
            <a:ext uri="{FF2B5EF4-FFF2-40B4-BE49-F238E27FC236}">
              <a16:creationId xmlns:a16="http://schemas.microsoft.com/office/drawing/2014/main" id="{2E4B5D8C-9A27-48AC-9308-EC903E3F7285}"/>
            </a:ext>
          </a:extLst>
        </xdr:cNvPr>
        <xdr:cNvSpPr/>
      </xdr:nvSpPr>
      <xdr:spPr>
        <a:xfrm>
          <a:off x="17162780" y="6609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122465</xdr:rowOff>
    </xdr:from>
    <xdr:to>
      <xdr:col>107</xdr:col>
      <xdr:colOff>50800</xdr:colOff>
      <xdr:row>39</xdr:row>
      <xdr:rowOff>151226</xdr:rowOff>
    </xdr:to>
    <xdr:cxnSp macro="">
      <xdr:nvCxnSpPr>
        <xdr:cNvPr id="602" name="直線コネクタ 601">
          <a:extLst>
            <a:ext uri="{FF2B5EF4-FFF2-40B4-BE49-F238E27FC236}">
              <a16:creationId xmlns:a16="http://schemas.microsoft.com/office/drawing/2014/main" id="{714B8EEE-9ECF-4A41-B31B-8EFBAEBFC2C0}"/>
            </a:ext>
          </a:extLst>
        </xdr:cNvPr>
        <xdr:cNvCxnSpPr/>
      </xdr:nvCxnSpPr>
      <xdr:spPr>
        <a:xfrm>
          <a:off x="17213580" y="6660425"/>
          <a:ext cx="774700" cy="28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63161</xdr:rowOff>
    </xdr:from>
    <xdr:to>
      <xdr:col>98</xdr:col>
      <xdr:colOff>38100</xdr:colOff>
      <xdr:row>39</xdr:row>
      <xdr:rowOff>164761</xdr:rowOff>
    </xdr:to>
    <xdr:sp macro="" textlink="">
      <xdr:nvSpPr>
        <xdr:cNvPr id="603" name="楕円 602">
          <a:extLst>
            <a:ext uri="{FF2B5EF4-FFF2-40B4-BE49-F238E27FC236}">
              <a16:creationId xmlns:a16="http://schemas.microsoft.com/office/drawing/2014/main" id="{C32D2D7E-336F-490C-9691-27AE8E49B4D1}"/>
            </a:ext>
          </a:extLst>
        </xdr:cNvPr>
        <xdr:cNvSpPr/>
      </xdr:nvSpPr>
      <xdr:spPr>
        <a:xfrm>
          <a:off x="16388080" y="66011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113961</xdr:rowOff>
    </xdr:from>
    <xdr:to>
      <xdr:col>102</xdr:col>
      <xdr:colOff>114300</xdr:colOff>
      <xdr:row>39</xdr:row>
      <xdr:rowOff>122465</xdr:rowOff>
    </xdr:to>
    <xdr:cxnSp macro="">
      <xdr:nvCxnSpPr>
        <xdr:cNvPr id="604" name="直線コネクタ 603">
          <a:extLst>
            <a:ext uri="{FF2B5EF4-FFF2-40B4-BE49-F238E27FC236}">
              <a16:creationId xmlns:a16="http://schemas.microsoft.com/office/drawing/2014/main" id="{4E2017EF-4FEE-4856-B939-02CB3CC86409}"/>
            </a:ext>
          </a:extLst>
        </xdr:cNvPr>
        <xdr:cNvCxnSpPr/>
      </xdr:nvCxnSpPr>
      <xdr:spPr>
        <a:xfrm>
          <a:off x="16431260" y="6651921"/>
          <a:ext cx="782320" cy="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53205</xdr:rowOff>
    </xdr:from>
    <xdr:ext cx="534377" cy="259045"/>
    <xdr:sp macro="" textlink="">
      <xdr:nvSpPr>
        <xdr:cNvPr id="605" name="n_1aveValue【一般廃棄物処理施設】&#10;一人当たり有形固定資産（償却資産）額">
          <a:extLst>
            <a:ext uri="{FF2B5EF4-FFF2-40B4-BE49-F238E27FC236}">
              <a16:creationId xmlns:a16="http://schemas.microsoft.com/office/drawing/2014/main" id="{E18ACAFE-B7A9-407F-A59B-EE32B048CFF8}"/>
            </a:ext>
          </a:extLst>
        </xdr:cNvPr>
        <xdr:cNvSpPr txBox="1"/>
      </xdr:nvSpPr>
      <xdr:spPr>
        <a:xfrm>
          <a:off x="18528811" y="675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56016</xdr:rowOff>
    </xdr:from>
    <xdr:ext cx="534377" cy="259045"/>
    <xdr:sp macro="" textlink="">
      <xdr:nvSpPr>
        <xdr:cNvPr id="606" name="n_2aveValue【一般廃棄物処理施設】&#10;一人当たり有形固定資産（償却資産）額">
          <a:extLst>
            <a:ext uri="{FF2B5EF4-FFF2-40B4-BE49-F238E27FC236}">
              <a16:creationId xmlns:a16="http://schemas.microsoft.com/office/drawing/2014/main" id="{6A9DFDE3-2DCD-49BC-841B-644B432AE2C4}"/>
            </a:ext>
          </a:extLst>
        </xdr:cNvPr>
        <xdr:cNvSpPr txBox="1"/>
      </xdr:nvSpPr>
      <xdr:spPr>
        <a:xfrm>
          <a:off x="17766811" y="676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84222</xdr:rowOff>
    </xdr:from>
    <xdr:ext cx="534377" cy="259045"/>
    <xdr:sp macro="" textlink="">
      <xdr:nvSpPr>
        <xdr:cNvPr id="607" name="n_3aveValue【一般廃棄物処理施設】&#10;一人当たり有形固定資産（償却資産）額">
          <a:extLst>
            <a:ext uri="{FF2B5EF4-FFF2-40B4-BE49-F238E27FC236}">
              <a16:creationId xmlns:a16="http://schemas.microsoft.com/office/drawing/2014/main" id="{614B8F30-2EF1-4706-A135-7397B349E67B}"/>
            </a:ext>
          </a:extLst>
        </xdr:cNvPr>
        <xdr:cNvSpPr txBox="1"/>
      </xdr:nvSpPr>
      <xdr:spPr>
        <a:xfrm>
          <a:off x="16969251" y="678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98677</xdr:rowOff>
    </xdr:from>
    <xdr:ext cx="534377" cy="259045"/>
    <xdr:sp macro="" textlink="">
      <xdr:nvSpPr>
        <xdr:cNvPr id="608" name="n_4aveValue【一般廃棄物処理施設】&#10;一人当たり有形固定資産（償却資産）額">
          <a:extLst>
            <a:ext uri="{FF2B5EF4-FFF2-40B4-BE49-F238E27FC236}">
              <a16:creationId xmlns:a16="http://schemas.microsoft.com/office/drawing/2014/main" id="{832352AB-F316-496C-B77D-D252A017D05E}"/>
            </a:ext>
          </a:extLst>
        </xdr:cNvPr>
        <xdr:cNvSpPr txBox="1"/>
      </xdr:nvSpPr>
      <xdr:spPr>
        <a:xfrm>
          <a:off x="16194551" y="680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45964</xdr:rowOff>
    </xdr:from>
    <xdr:ext cx="599010" cy="259045"/>
    <xdr:sp macro="" textlink="">
      <xdr:nvSpPr>
        <xdr:cNvPr id="609" name="n_1mainValue【一般廃棄物処理施設】&#10;一人当たり有形固定資産（償却資産）額">
          <a:extLst>
            <a:ext uri="{FF2B5EF4-FFF2-40B4-BE49-F238E27FC236}">
              <a16:creationId xmlns:a16="http://schemas.microsoft.com/office/drawing/2014/main" id="{58CC429F-908A-4F33-AC09-FFE091A3A126}"/>
            </a:ext>
          </a:extLst>
        </xdr:cNvPr>
        <xdr:cNvSpPr txBox="1"/>
      </xdr:nvSpPr>
      <xdr:spPr>
        <a:xfrm>
          <a:off x="18496495" y="6416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47103</xdr:rowOff>
    </xdr:from>
    <xdr:ext cx="599010" cy="259045"/>
    <xdr:sp macro="" textlink="">
      <xdr:nvSpPr>
        <xdr:cNvPr id="610" name="n_2mainValue【一般廃棄物処理施設】&#10;一人当たり有形固定資産（償却資産）額">
          <a:extLst>
            <a:ext uri="{FF2B5EF4-FFF2-40B4-BE49-F238E27FC236}">
              <a16:creationId xmlns:a16="http://schemas.microsoft.com/office/drawing/2014/main" id="{CF4B9FF9-EEA1-4DB5-A614-946050472CE3}"/>
            </a:ext>
          </a:extLst>
        </xdr:cNvPr>
        <xdr:cNvSpPr txBox="1"/>
      </xdr:nvSpPr>
      <xdr:spPr>
        <a:xfrm>
          <a:off x="17734495" y="6417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18342</xdr:rowOff>
    </xdr:from>
    <xdr:ext cx="599010" cy="259045"/>
    <xdr:sp macro="" textlink="">
      <xdr:nvSpPr>
        <xdr:cNvPr id="611" name="n_3mainValue【一般廃棄物処理施設】&#10;一人当たり有形固定資産（償却資産）額">
          <a:extLst>
            <a:ext uri="{FF2B5EF4-FFF2-40B4-BE49-F238E27FC236}">
              <a16:creationId xmlns:a16="http://schemas.microsoft.com/office/drawing/2014/main" id="{42654C5B-D77C-4277-B61B-369425E4E7F1}"/>
            </a:ext>
          </a:extLst>
        </xdr:cNvPr>
        <xdr:cNvSpPr txBox="1"/>
      </xdr:nvSpPr>
      <xdr:spPr>
        <a:xfrm>
          <a:off x="16936935" y="638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9838</xdr:rowOff>
    </xdr:from>
    <xdr:ext cx="599010" cy="259045"/>
    <xdr:sp macro="" textlink="">
      <xdr:nvSpPr>
        <xdr:cNvPr id="612" name="n_4mainValue【一般廃棄物処理施設】&#10;一人当たり有形固定資産（償却資産）額">
          <a:extLst>
            <a:ext uri="{FF2B5EF4-FFF2-40B4-BE49-F238E27FC236}">
              <a16:creationId xmlns:a16="http://schemas.microsoft.com/office/drawing/2014/main" id="{4EAB2BA6-EAD0-4842-9BC3-2BE7A2CB6D26}"/>
            </a:ext>
          </a:extLst>
        </xdr:cNvPr>
        <xdr:cNvSpPr txBox="1"/>
      </xdr:nvSpPr>
      <xdr:spPr>
        <a:xfrm>
          <a:off x="16162235" y="6380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1FAB700F-A6F8-47AC-B0DF-D365283F729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24CDE042-B68F-4C77-87FC-F3674028AEB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8CF4A20F-1F7B-45F0-A079-16CB68B110D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BAABEFC7-B088-49B0-AB19-0FD95A843D3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146B6942-19A8-4141-A4A8-8628FEB0166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826D52C6-5147-4AE8-9825-923861D4175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42A35C6A-43C3-434B-8D76-C9E3B2045BF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E85801E8-BE43-489F-9ED0-774E52FA9C9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3B53A429-092C-4990-9BD3-30DBC502221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A45EECC6-2105-4610-A456-235A8CCADFF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88C80184-7B62-4C6B-9FF9-5C8EE5EE401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4" name="直線コネクタ 623">
          <a:extLst>
            <a:ext uri="{FF2B5EF4-FFF2-40B4-BE49-F238E27FC236}">
              <a16:creationId xmlns:a16="http://schemas.microsoft.com/office/drawing/2014/main" id="{0E5555E7-A2C3-4257-B021-42F3F99B1661}"/>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5" name="テキスト ボックス 624">
          <a:extLst>
            <a:ext uri="{FF2B5EF4-FFF2-40B4-BE49-F238E27FC236}">
              <a16:creationId xmlns:a16="http://schemas.microsoft.com/office/drawing/2014/main" id="{71C5B695-F3F7-49B5-8DAD-4F85AFEC6445}"/>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6" name="直線コネクタ 625">
          <a:extLst>
            <a:ext uri="{FF2B5EF4-FFF2-40B4-BE49-F238E27FC236}">
              <a16:creationId xmlns:a16="http://schemas.microsoft.com/office/drawing/2014/main" id="{91042253-E004-42F9-8534-66001F93A7FF}"/>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7" name="テキスト ボックス 626">
          <a:extLst>
            <a:ext uri="{FF2B5EF4-FFF2-40B4-BE49-F238E27FC236}">
              <a16:creationId xmlns:a16="http://schemas.microsoft.com/office/drawing/2014/main" id="{E14A0277-0974-4A97-94E0-1ECB09BFEFA2}"/>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8" name="直線コネクタ 627">
          <a:extLst>
            <a:ext uri="{FF2B5EF4-FFF2-40B4-BE49-F238E27FC236}">
              <a16:creationId xmlns:a16="http://schemas.microsoft.com/office/drawing/2014/main" id="{BCD693C6-4DFC-45FB-B081-E667AF2DC224}"/>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9" name="テキスト ボックス 628">
          <a:extLst>
            <a:ext uri="{FF2B5EF4-FFF2-40B4-BE49-F238E27FC236}">
              <a16:creationId xmlns:a16="http://schemas.microsoft.com/office/drawing/2014/main" id="{2DD55108-B6B8-4047-8ADC-B3DEDC799B09}"/>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0" name="直線コネクタ 629">
          <a:extLst>
            <a:ext uri="{FF2B5EF4-FFF2-40B4-BE49-F238E27FC236}">
              <a16:creationId xmlns:a16="http://schemas.microsoft.com/office/drawing/2014/main" id="{F737F1E0-BB44-4588-8E9F-EC9C43AC0A86}"/>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1" name="テキスト ボックス 630">
          <a:extLst>
            <a:ext uri="{FF2B5EF4-FFF2-40B4-BE49-F238E27FC236}">
              <a16:creationId xmlns:a16="http://schemas.microsoft.com/office/drawing/2014/main" id="{0A0CC716-05B4-4003-B241-C97E48DE767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2" name="直線コネクタ 631">
          <a:extLst>
            <a:ext uri="{FF2B5EF4-FFF2-40B4-BE49-F238E27FC236}">
              <a16:creationId xmlns:a16="http://schemas.microsoft.com/office/drawing/2014/main" id="{AC449955-DD0A-465C-9F01-B28E39700EEC}"/>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3" name="テキスト ボックス 632">
          <a:extLst>
            <a:ext uri="{FF2B5EF4-FFF2-40B4-BE49-F238E27FC236}">
              <a16:creationId xmlns:a16="http://schemas.microsoft.com/office/drawing/2014/main" id="{A3A38043-FFEF-4309-ABC5-AA954A71EE29}"/>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C2B58470-1FDC-4206-9C06-BCCDA468C08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5" name="テキスト ボックス 634">
          <a:extLst>
            <a:ext uri="{FF2B5EF4-FFF2-40B4-BE49-F238E27FC236}">
              <a16:creationId xmlns:a16="http://schemas.microsoft.com/office/drawing/2014/main" id="{E6126C7E-20A0-4DB8-BC91-B303502B1388}"/>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6" name="【保健センター・保健所】&#10;有形固定資産減価償却率グラフ枠">
          <a:extLst>
            <a:ext uri="{FF2B5EF4-FFF2-40B4-BE49-F238E27FC236}">
              <a16:creationId xmlns:a16="http://schemas.microsoft.com/office/drawing/2014/main" id="{C61F06F0-8FAE-4C36-AF42-6A041D4BC04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637" name="直線コネクタ 636">
          <a:extLst>
            <a:ext uri="{FF2B5EF4-FFF2-40B4-BE49-F238E27FC236}">
              <a16:creationId xmlns:a16="http://schemas.microsoft.com/office/drawing/2014/main" id="{68020D87-0E59-462B-9FA3-421D65994F98}"/>
            </a:ext>
          </a:extLst>
        </xdr:cNvPr>
        <xdr:cNvCxnSpPr/>
      </xdr:nvCxnSpPr>
      <xdr:spPr>
        <a:xfrm flipV="1">
          <a:off x="14375764" y="952690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638" name="【保健センター・保健所】&#10;有形固定資産減価償却率最小値テキスト">
          <a:extLst>
            <a:ext uri="{FF2B5EF4-FFF2-40B4-BE49-F238E27FC236}">
              <a16:creationId xmlns:a16="http://schemas.microsoft.com/office/drawing/2014/main" id="{3BFF555F-01AB-4343-8A1F-B335CD08DA3C}"/>
            </a:ext>
          </a:extLst>
        </xdr:cNvPr>
        <xdr:cNvSpPr txBox="1"/>
      </xdr:nvSpPr>
      <xdr:spPr>
        <a:xfrm>
          <a:off x="14414500"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639" name="直線コネクタ 638">
          <a:extLst>
            <a:ext uri="{FF2B5EF4-FFF2-40B4-BE49-F238E27FC236}">
              <a16:creationId xmlns:a16="http://schemas.microsoft.com/office/drawing/2014/main" id="{9C3CB123-941D-4B84-B894-EC78469DE0C5}"/>
            </a:ext>
          </a:extLst>
        </xdr:cNvPr>
        <xdr:cNvCxnSpPr/>
      </xdr:nvCxnSpPr>
      <xdr:spPr>
        <a:xfrm>
          <a:off x="14287500" y="10780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640" name="【保健センター・保健所】&#10;有形固定資産減価償却率最大値テキスト">
          <a:extLst>
            <a:ext uri="{FF2B5EF4-FFF2-40B4-BE49-F238E27FC236}">
              <a16:creationId xmlns:a16="http://schemas.microsoft.com/office/drawing/2014/main" id="{0A939416-7F70-4EE1-A08C-97D31A97353D}"/>
            </a:ext>
          </a:extLst>
        </xdr:cNvPr>
        <xdr:cNvSpPr txBox="1"/>
      </xdr:nvSpPr>
      <xdr:spPr>
        <a:xfrm>
          <a:off x="14414500" y="9305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641" name="直線コネクタ 640">
          <a:extLst>
            <a:ext uri="{FF2B5EF4-FFF2-40B4-BE49-F238E27FC236}">
              <a16:creationId xmlns:a16="http://schemas.microsoft.com/office/drawing/2014/main" id="{5516A15A-5460-44F9-875B-5344B864755A}"/>
            </a:ext>
          </a:extLst>
        </xdr:cNvPr>
        <xdr:cNvCxnSpPr/>
      </xdr:nvCxnSpPr>
      <xdr:spPr>
        <a:xfrm>
          <a:off x="14287500" y="9526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106697</xdr:rowOff>
    </xdr:from>
    <xdr:ext cx="405111" cy="259045"/>
    <xdr:sp macro="" textlink="">
      <xdr:nvSpPr>
        <xdr:cNvPr id="642" name="【保健センター・保健所】&#10;有形固定資産減価償却率平均値テキスト">
          <a:extLst>
            <a:ext uri="{FF2B5EF4-FFF2-40B4-BE49-F238E27FC236}">
              <a16:creationId xmlns:a16="http://schemas.microsoft.com/office/drawing/2014/main" id="{23017510-4B69-429D-AE32-3D75547ED296}"/>
            </a:ext>
          </a:extLst>
        </xdr:cNvPr>
        <xdr:cNvSpPr txBox="1"/>
      </xdr:nvSpPr>
      <xdr:spPr>
        <a:xfrm>
          <a:off x="14414500" y="9997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643" name="フローチャート: 判断 642">
          <a:extLst>
            <a:ext uri="{FF2B5EF4-FFF2-40B4-BE49-F238E27FC236}">
              <a16:creationId xmlns:a16="http://schemas.microsoft.com/office/drawing/2014/main" id="{EA30C63A-3CDB-45BD-AB53-3F99AB2C4CF2}"/>
            </a:ext>
          </a:extLst>
        </xdr:cNvPr>
        <xdr:cNvSpPr/>
      </xdr:nvSpPr>
      <xdr:spPr>
        <a:xfrm>
          <a:off x="14325600" y="100190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644" name="フローチャート: 判断 643">
          <a:extLst>
            <a:ext uri="{FF2B5EF4-FFF2-40B4-BE49-F238E27FC236}">
              <a16:creationId xmlns:a16="http://schemas.microsoft.com/office/drawing/2014/main" id="{7D345A88-40AA-4625-A478-CE33727A203D}"/>
            </a:ext>
          </a:extLst>
        </xdr:cNvPr>
        <xdr:cNvSpPr/>
      </xdr:nvSpPr>
      <xdr:spPr>
        <a:xfrm>
          <a:off x="13578840" y="9990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645" name="フローチャート: 判断 644">
          <a:extLst>
            <a:ext uri="{FF2B5EF4-FFF2-40B4-BE49-F238E27FC236}">
              <a16:creationId xmlns:a16="http://schemas.microsoft.com/office/drawing/2014/main" id="{AC2E850C-B600-4495-9E1E-0025AD2AEFD3}"/>
            </a:ext>
          </a:extLst>
        </xdr:cNvPr>
        <xdr:cNvSpPr/>
      </xdr:nvSpPr>
      <xdr:spPr>
        <a:xfrm>
          <a:off x="12804140" y="9971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646" name="フローチャート: 判断 645">
          <a:extLst>
            <a:ext uri="{FF2B5EF4-FFF2-40B4-BE49-F238E27FC236}">
              <a16:creationId xmlns:a16="http://schemas.microsoft.com/office/drawing/2014/main" id="{7A5174E0-FDD6-4FDD-B510-4FE0EAEF60C5}"/>
            </a:ext>
          </a:extLst>
        </xdr:cNvPr>
        <xdr:cNvSpPr/>
      </xdr:nvSpPr>
      <xdr:spPr>
        <a:xfrm>
          <a:off x="12029440" y="99390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647" name="フローチャート: 判断 646">
          <a:extLst>
            <a:ext uri="{FF2B5EF4-FFF2-40B4-BE49-F238E27FC236}">
              <a16:creationId xmlns:a16="http://schemas.microsoft.com/office/drawing/2014/main" id="{8B730E80-05FE-438A-82C9-1003B4631D46}"/>
            </a:ext>
          </a:extLst>
        </xdr:cNvPr>
        <xdr:cNvSpPr/>
      </xdr:nvSpPr>
      <xdr:spPr>
        <a:xfrm>
          <a:off x="11231880" y="9876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56E99A29-7BC5-4872-8591-5D88DD0B80F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3341FDE3-A029-48A9-84EC-AD27AFE3038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E9AA93AC-BA52-4E83-9879-65A4BA118A5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A0072EE7-FB50-4266-8233-7919A74B6C4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523C8165-1CA6-47F0-A7AF-E0BA175E851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53975</xdr:rowOff>
    </xdr:from>
    <xdr:to>
      <xdr:col>85</xdr:col>
      <xdr:colOff>177800</xdr:colOff>
      <xdr:row>58</xdr:row>
      <xdr:rowOff>155575</xdr:rowOff>
    </xdr:to>
    <xdr:sp macro="" textlink="">
      <xdr:nvSpPr>
        <xdr:cNvPr id="653" name="楕円 652">
          <a:extLst>
            <a:ext uri="{FF2B5EF4-FFF2-40B4-BE49-F238E27FC236}">
              <a16:creationId xmlns:a16="http://schemas.microsoft.com/office/drawing/2014/main" id="{B66C0802-FD34-43F7-A0EE-8295E7D70E5D}"/>
            </a:ext>
          </a:extLst>
        </xdr:cNvPr>
        <xdr:cNvSpPr/>
      </xdr:nvSpPr>
      <xdr:spPr>
        <a:xfrm>
          <a:off x="14325600" y="977709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76852</xdr:rowOff>
    </xdr:from>
    <xdr:ext cx="405111" cy="259045"/>
    <xdr:sp macro="" textlink="">
      <xdr:nvSpPr>
        <xdr:cNvPr id="654" name="【保健センター・保健所】&#10;有形固定資産減価償却率該当値テキスト">
          <a:extLst>
            <a:ext uri="{FF2B5EF4-FFF2-40B4-BE49-F238E27FC236}">
              <a16:creationId xmlns:a16="http://schemas.microsoft.com/office/drawing/2014/main" id="{5B05EEF7-2562-4754-94E1-47FDF40C3DDA}"/>
            </a:ext>
          </a:extLst>
        </xdr:cNvPr>
        <xdr:cNvSpPr txBox="1"/>
      </xdr:nvSpPr>
      <xdr:spPr>
        <a:xfrm>
          <a:off x="14414500"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19685</xdr:rowOff>
    </xdr:from>
    <xdr:to>
      <xdr:col>81</xdr:col>
      <xdr:colOff>101600</xdr:colOff>
      <xdr:row>58</xdr:row>
      <xdr:rowOff>121285</xdr:rowOff>
    </xdr:to>
    <xdr:sp macro="" textlink="">
      <xdr:nvSpPr>
        <xdr:cNvPr id="655" name="楕円 654">
          <a:extLst>
            <a:ext uri="{FF2B5EF4-FFF2-40B4-BE49-F238E27FC236}">
              <a16:creationId xmlns:a16="http://schemas.microsoft.com/office/drawing/2014/main" id="{90F5AE88-45AD-46BC-89DD-E1DF230DD1E2}"/>
            </a:ext>
          </a:extLst>
        </xdr:cNvPr>
        <xdr:cNvSpPr/>
      </xdr:nvSpPr>
      <xdr:spPr>
        <a:xfrm>
          <a:off x="13578840" y="974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70485</xdr:rowOff>
    </xdr:from>
    <xdr:to>
      <xdr:col>85</xdr:col>
      <xdr:colOff>127000</xdr:colOff>
      <xdr:row>58</xdr:row>
      <xdr:rowOff>104775</xdr:rowOff>
    </xdr:to>
    <xdr:cxnSp macro="">
      <xdr:nvCxnSpPr>
        <xdr:cNvPr id="656" name="直線コネクタ 655">
          <a:extLst>
            <a:ext uri="{FF2B5EF4-FFF2-40B4-BE49-F238E27FC236}">
              <a16:creationId xmlns:a16="http://schemas.microsoft.com/office/drawing/2014/main" id="{BB8065F3-CA6B-4394-8493-54A40AA7E087}"/>
            </a:ext>
          </a:extLst>
        </xdr:cNvPr>
        <xdr:cNvCxnSpPr/>
      </xdr:nvCxnSpPr>
      <xdr:spPr>
        <a:xfrm>
          <a:off x="13629640" y="9793605"/>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151130</xdr:rowOff>
    </xdr:from>
    <xdr:to>
      <xdr:col>76</xdr:col>
      <xdr:colOff>165100</xdr:colOff>
      <xdr:row>58</xdr:row>
      <xdr:rowOff>81280</xdr:rowOff>
    </xdr:to>
    <xdr:sp macro="" textlink="">
      <xdr:nvSpPr>
        <xdr:cNvPr id="657" name="楕円 656">
          <a:extLst>
            <a:ext uri="{FF2B5EF4-FFF2-40B4-BE49-F238E27FC236}">
              <a16:creationId xmlns:a16="http://schemas.microsoft.com/office/drawing/2014/main" id="{1E0E8678-4F76-4FCC-A0BF-8B233447084C}"/>
            </a:ext>
          </a:extLst>
        </xdr:cNvPr>
        <xdr:cNvSpPr/>
      </xdr:nvSpPr>
      <xdr:spPr>
        <a:xfrm>
          <a:off x="12804140" y="9706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30480</xdr:rowOff>
    </xdr:from>
    <xdr:to>
      <xdr:col>81</xdr:col>
      <xdr:colOff>50800</xdr:colOff>
      <xdr:row>58</xdr:row>
      <xdr:rowOff>70485</xdr:rowOff>
    </xdr:to>
    <xdr:cxnSp macro="">
      <xdr:nvCxnSpPr>
        <xdr:cNvPr id="658" name="直線コネクタ 657">
          <a:extLst>
            <a:ext uri="{FF2B5EF4-FFF2-40B4-BE49-F238E27FC236}">
              <a16:creationId xmlns:a16="http://schemas.microsoft.com/office/drawing/2014/main" id="{693BECDC-FCDF-43D3-8779-C96E5B33DF80}"/>
            </a:ext>
          </a:extLst>
        </xdr:cNvPr>
        <xdr:cNvCxnSpPr/>
      </xdr:nvCxnSpPr>
      <xdr:spPr>
        <a:xfrm>
          <a:off x="12854940" y="975360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113030</xdr:rowOff>
    </xdr:from>
    <xdr:to>
      <xdr:col>72</xdr:col>
      <xdr:colOff>38100</xdr:colOff>
      <xdr:row>58</xdr:row>
      <xdr:rowOff>43180</xdr:rowOff>
    </xdr:to>
    <xdr:sp macro="" textlink="">
      <xdr:nvSpPr>
        <xdr:cNvPr id="659" name="楕円 658">
          <a:extLst>
            <a:ext uri="{FF2B5EF4-FFF2-40B4-BE49-F238E27FC236}">
              <a16:creationId xmlns:a16="http://schemas.microsoft.com/office/drawing/2014/main" id="{D371776B-B384-4751-85F8-90FBC2EDB469}"/>
            </a:ext>
          </a:extLst>
        </xdr:cNvPr>
        <xdr:cNvSpPr/>
      </xdr:nvSpPr>
      <xdr:spPr>
        <a:xfrm>
          <a:off x="12029440" y="9668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163830</xdr:rowOff>
    </xdr:from>
    <xdr:to>
      <xdr:col>76</xdr:col>
      <xdr:colOff>114300</xdr:colOff>
      <xdr:row>58</xdr:row>
      <xdr:rowOff>30480</xdr:rowOff>
    </xdr:to>
    <xdr:cxnSp macro="">
      <xdr:nvCxnSpPr>
        <xdr:cNvPr id="660" name="直線コネクタ 659">
          <a:extLst>
            <a:ext uri="{FF2B5EF4-FFF2-40B4-BE49-F238E27FC236}">
              <a16:creationId xmlns:a16="http://schemas.microsoft.com/office/drawing/2014/main" id="{E07B2120-4BA6-459B-99E4-0738E36447BC}"/>
            </a:ext>
          </a:extLst>
        </xdr:cNvPr>
        <xdr:cNvCxnSpPr/>
      </xdr:nvCxnSpPr>
      <xdr:spPr>
        <a:xfrm>
          <a:off x="12072620" y="971931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78740</xdr:rowOff>
    </xdr:from>
    <xdr:to>
      <xdr:col>67</xdr:col>
      <xdr:colOff>101600</xdr:colOff>
      <xdr:row>58</xdr:row>
      <xdr:rowOff>8890</xdr:rowOff>
    </xdr:to>
    <xdr:sp macro="" textlink="">
      <xdr:nvSpPr>
        <xdr:cNvPr id="661" name="楕円 660">
          <a:extLst>
            <a:ext uri="{FF2B5EF4-FFF2-40B4-BE49-F238E27FC236}">
              <a16:creationId xmlns:a16="http://schemas.microsoft.com/office/drawing/2014/main" id="{005E7DC2-356D-4F40-9D8B-962CC5574DA2}"/>
            </a:ext>
          </a:extLst>
        </xdr:cNvPr>
        <xdr:cNvSpPr/>
      </xdr:nvSpPr>
      <xdr:spPr>
        <a:xfrm>
          <a:off x="11231880" y="9634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129540</xdr:rowOff>
    </xdr:from>
    <xdr:to>
      <xdr:col>71</xdr:col>
      <xdr:colOff>177800</xdr:colOff>
      <xdr:row>57</xdr:row>
      <xdr:rowOff>163830</xdr:rowOff>
    </xdr:to>
    <xdr:cxnSp macro="">
      <xdr:nvCxnSpPr>
        <xdr:cNvPr id="662" name="直線コネクタ 661">
          <a:extLst>
            <a:ext uri="{FF2B5EF4-FFF2-40B4-BE49-F238E27FC236}">
              <a16:creationId xmlns:a16="http://schemas.microsoft.com/office/drawing/2014/main" id="{8EFE4ED8-478C-49D6-8A92-9869F3B33AEE}"/>
            </a:ext>
          </a:extLst>
        </xdr:cNvPr>
        <xdr:cNvCxnSpPr/>
      </xdr:nvCxnSpPr>
      <xdr:spPr>
        <a:xfrm>
          <a:off x="11282680" y="968502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20972</xdr:rowOff>
    </xdr:from>
    <xdr:ext cx="405111" cy="259045"/>
    <xdr:sp macro="" textlink="">
      <xdr:nvSpPr>
        <xdr:cNvPr id="663" name="n_1aveValue【保健センター・保健所】&#10;有形固定資産減価償却率">
          <a:extLst>
            <a:ext uri="{FF2B5EF4-FFF2-40B4-BE49-F238E27FC236}">
              <a16:creationId xmlns:a16="http://schemas.microsoft.com/office/drawing/2014/main" id="{0C8D015B-BC78-4580-8BF9-1AD3E17581E9}"/>
            </a:ext>
          </a:extLst>
        </xdr:cNvPr>
        <xdr:cNvSpPr txBox="1"/>
      </xdr:nvSpPr>
      <xdr:spPr>
        <a:xfrm>
          <a:off x="13437244"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1922</xdr:rowOff>
    </xdr:from>
    <xdr:ext cx="405111" cy="259045"/>
    <xdr:sp macro="" textlink="">
      <xdr:nvSpPr>
        <xdr:cNvPr id="664" name="n_2aveValue【保健センター・保健所】&#10;有形固定資産減価償却率">
          <a:extLst>
            <a:ext uri="{FF2B5EF4-FFF2-40B4-BE49-F238E27FC236}">
              <a16:creationId xmlns:a16="http://schemas.microsoft.com/office/drawing/2014/main" id="{92F5E3DA-E826-4268-BAE5-AE76CBA40A96}"/>
            </a:ext>
          </a:extLst>
        </xdr:cNvPr>
        <xdr:cNvSpPr txBox="1"/>
      </xdr:nvSpPr>
      <xdr:spPr>
        <a:xfrm>
          <a:off x="12675244" y="1006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140987</xdr:rowOff>
    </xdr:from>
    <xdr:ext cx="405111" cy="259045"/>
    <xdr:sp macro="" textlink="">
      <xdr:nvSpPr>
        <xdr:cNvPr id="665" name="n_3aveValue【保健センター・保健所】&#10;有形固定資産減価償却率">
          <a:extLst>
            <a:ext uri="{FF2B5EF4-FFF2-40B4-BE49-F238E27FC236}">
              <a16:creationId xmlns:a16="http://schemas.microsoft.com/office/drawing/2014/main" id="{77BEB8EA-0472-4B93-AC8C-100FFEA89826}"/>
            </a:ext>
          </a:extLst>
        </xdr:cNvPr>
        <xdr:cNvSpPr txBox="1"/>
      </xdr:nvSpPr>
      <xdr:spPr>
        <a:xfrm>
          <a:off x="11900544" y="1003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74312</xdr:rowOff>
    </xdr:from>
    <xdr:ext cx="405111" cy="259045"/>
    <xdr:sp macro="" textlink="">
      <xdr:nvSpPr>
        <xdr:cNvPr id="666" name="n_4aveValue【保健センター・保健所】&#10;有形固定資産減価償却率">
          <a:extLst>
            <a:ext uri="{FF2B5EF4-FFF2-40B4-BE49-F238E27FC236}">
              <a16:creationId xmlns:a16="http://schemas.microsoft.com/office/drawing/2014/main" id="{F8AAA87F-0B45-4A22-BD08-83E0CCCD22F6}"/>
            </a:ext>
          </a:extLst>
        </xdr:cNvPr>
        <xdr:cNvSpPr txBox="1"/>
      </xdr:nvSpPr>
      <xdr:spPr>
        <a:xfrm>
          <a:off x="11102984" y="996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137812</xdr:rowOff>
    </xdr:from>
    <xdr:ext cx="405111" cy="259045"/>
    <xdr:sp macro="" textlink="">
      <xdr:nvSpPr>
        <xdr:cNvPr id="667" name="n_1mainValue【保健センター・保健所】&#10;有形固定資産減価償却率">
          <a:extLst>
            <a:ext uri="{FF2B5EF4-FFF2-40B4-BE49-F238E27FC236}">
              <a16:creationId xmlns:a16="http://schemas.microsoft.com/office/drawing/2014/main" id="{184E907E-6B8B-4C5D-8ECB-80DAB9402E2E}"/>
            </a:ext>
          </a:extLst>
        </xdr:cNvPr>
        <xdr:cNvSpPr txBox="1"/>
      </xdr:nvSpPr>
      <xdr:spPr>
        <a:xfrm>
          <a:off x="13437244" y="952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97807</xdr:rowOff>
    </xdr:from>
    <xdr:ext cx="405111" cy="259045"/>
    <xdr:sp macro="" textlink="">
      <xdr:nvSpPr>
        <xdr:cNvPr id="668" name="n_2mainValue【保健センター・保健所】&#10;有形固定資産減価償却率">
          <a:extLst>
            <a:ext uri="{FF2B5EF4-FFF2-40B4-BE49-F238E27FC236}">
              <a16:creationId xmlns:a16="http://schemas.microsoft.com/office/drawing/2014/main" id="{0F44EFC8-13EF-4C9B-AC01-65EC3878346E}"/>
            </a:ext>
          </a:extLst>
        </xdr:cNvPr>
        <xdr:cNvSpPr txBox="1"/>
      </xdr:nvSpPr>
      <xdr:spPr>
        <a:xfrm>
          <a:off x="12675244" y="948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59707</xdr:rowOff>
    </xdr:from>
    <xdr:ext cx="405111" cy="259045"/>
    <xdr:sp macro="" textlink="">
      <xdr:nvSpPr>
        <xdr:cNvPr id="669" name="n_3mainValue【保健センター・保健所】&#10;有形固定資産減価償却率">
          <a:extLst>
            <a:ext uri="{FF2B5EF4-FFF2-40B4-BE49-F238E27FC236}">
              <a16:creationId xmlns:a16="http://schemas.microsoft.com/office/drawing/2014/main" id="{83FF46BC-47FC-4337-9CB0-971F7AD39764}"/>
            </a:ext>
          </a:extLst>
        </xdr:cNvPr>
        <xdr:cNvSpPr txBox="1"/>
      </xdr:nvSpPr>
      <xdr:spPr>
        <a:xfrm>
          <a:off x="11900544" y="944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25417</xdr:rowOff>
    </xdr:from>
    <xdr:ext cx="405111" cy="259045"/>
    <xdr:sp macro="" textlink="">
      <xdr:nvSpPr>
        <xdr:cNvPr id="670" name="n_4mainValue【保健センター・保健所】&#10;有形固定資産減価償却率">
          <a:extLst>
            <a:ext uri="{FF2B5EF4-FFF2-40B4-BE49-F238E27FC236}">
              <a16:creationId xmlns:a16="http://schemas.microsoft.com/office/drawing/2014/main" id="{1CA6CC2C-55B8-4D3A-914D-A5E36D562922}"/>
            </a:ext>
          </a:extLst>
        </xdr:cNvPr>
        <xdr:cNvSpPr txBox="1"/>
      </xdr:nvSpPr>
      <xdr:spPr>
        <a:xfrm>
          <a:off x="11102984" y="941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1" name="正方形/長方形 670">
          <a:extLst>
            <a:ext uri="{FF2B5EF4-FFF2-40B4-BE49-F238E27FC236}">
              <a16:creationId xmlns:a16="http://schemas.microsoft.com/office/drawing/2014/main" id="{64785DED-310F-480E-A881-21E2C758C71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2" name="正方形/長方形 671">
          <a:extLst>
            <a:ext uri="{FF2B5EF4-FFF2-40B4-BE49-F238E27FC236}">
              <a16:creationId xmlns:a16="http://schemas.microsoft.com/office/drawing/2014/main" id="{E3046118-5315-4F1A-A3F8-7666FFA0989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3" name="正方形/長方形 672">
          <a:extLst>
            <a:ext uri="{FF2B5EF4-FFF2-40B4-BE49-F238E27FC236}">
              <a16:creationId xmlns:a16="http://schemas.microsoft.com/office/drawing/2014/main" id="{FC8CB7A4-0544-4C6B-B958-27E0E95BE05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4" name="正方形/長方形 673">
          <a:extLst>
            <a:ext uri="{FF2B5EF4-FFF2-40B4-BE49-F238E27FC236}">
              <a16:creationId xmlns:a16="http://schemas.microsoft.com/office/drawing/2014/main" id="{939AD3C3-FE34-4427-8BF3-8E507993E71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5" name="正方形/長方形 674">
          <a:extLst>
            <a:ext uri="{FF2B5EF4-FFF2-40B4-BE49-F238E27FC236}">
              <a16:creationId xmlns:a16="http://schemas.microsoft.com/office/drawing/2014/main" id="{D12AB625-BD3C-4F5B-A28F-9E148C5D30A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6" name="正方形/長方形 675">
          <a:extLst>
            <a:ext uri="{FF2B5EF4-FFF2-40B4-BE49-F238E27FC236}">
              <a16:creationId xmlns:a16="http://schemas.microsoft.com/office/drawing/2014/main" id="{68FD3C11-E501-4F9D-A6CF-73461270128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7" name="正方形/長方形 676">
          <a:extLst>
            <a:ext uri="{FF2B5EF4-FFF2-40B4-BE49-F238E27FC236}">
              <a16:creationId xmlns:a16="http://schemas.microsoft.com/office/drawing/2014/main" id="{F680270D-5418-4895-A7EF-AA48DA3897F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8" name="正方形/長方形 677">
          <a:extLst>
            <a:ext uri="{FF2B5EF4-FFF2-40B4-BE49-F238E27FC236}">
              <a16:creationId xmlns:a16="http://schemas.microsoft.com/office/drawing/2014/main" id="{B2538325-801B-400D-8CCE-279B8D28867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9" name="テキスト ボックス 678">
          <a:extLst>
            <a:ext uri="{FF2B5EF4-FFF2-40B4-BE49-F238E27FC236}">
              <a16:creationId xmlns:a16="http://schemas.microsoft.com/office/drawing/2014/main" id="{2E71275C-E662-4654-8F52-39818CA2504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0" name="直線コネクタ 679">
          <a:extLst>
            <a:ext uri="{FF2B5EF4-FFF2-40B4-BE49-F238E27FC236}">
              <a16:creationId xmlns:a16="http://schemas.microsoft.com/office/drawing/2014/main" id="{79CE926D-C47A-41CD-99A5-0DEF0012D05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1" name="直線コネクタ 680">
          <a:extLst>
            <a:ext uri="{FF2B5EF4-FFF2-40B4-BE49-F238E27FC236}">
              <a16:creationId xmlns:a16="http://schemas.microsoft.com/office/drawing/2014/main" id="{03DE1C3A-03EA-47BC-9723-DBE28D842C22}"/>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2" name="テキスト ボックス 681">
          <a:extLst>
            <a:ext uri="{FF2B5EF4-FFF2-40B4-BE49-F238E27FC236}">
              <a16:creationId xmlns:a16="http://schemas.microsoft.com/office/drawing/2014/main" id="{B494E538-784A-4F8C-B719-065BD8DBB2B7}"/>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3" name="直線コネクタ 682">
          <a:extLst>
            <a:ext uri="{FF2B5EF4-FFF2-40B4-BE49-F238E27FC236}">
              <a16:creationId xmlns:a16="http://schemas.microsoft.com/office/drawing/2014/main" id="{3CDB51F8-F488-43B6-A895-646445CEF703}"/>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4" name="テキスト ボックス 683">
          <a:extLst>
            <a:ext uri="{FF2B5EF4-FFF2-40B4-BE49-F238E27FC236}">
              <a16:creationId xmlns:a16="http://schemas.microsoft.com/office/drawing/2014/main" id="{8740E5DE-CF48-4C91-977E-07915B74EC71}"/>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DC201CE9-5C51-4BCE-8796-14BB529A7E3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2964CB89-5F83-4731-AB37-0DBA5C22B77E}"/>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7" name="直線コネクタ 686">
          <a:extLst>
            <a:ext uri="{FF2B5EF4-FFF2-40B4-BE49-F238E27FC236}">
              <a16:creationId xmlns:a16="http://schemas.microsoft.com/office/drawing/2014/main" id="{2A839539-A355-4F04-AB8F-CBB0D3EFB263}"/>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8" name="テキスト ボックス 687">
          <a:extLst>
            <a:ext uri="{FF2B5EF4-FFF2-40B4-BE49-F238E27FC236}">
              <a16:creationId xmlns:a16="http://schemas.microsoft.com/office/drawing/2014/main" id="{F9E76CB0-932F-4CB5-BA0F-BE76D1EED613}"/>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9" name="直線コネクタ 688">
          <a:extLst>
            <a:ext uri="{FF2B5EF4-FFF2-40B4-BE49-F238E27FC236}">
              <a16:creationId xmlns:a16="http://schemas.microsoft.com/office/drawing/2014/main" id="{E2ABE5A5-5D25-43EA-8BF4-A3655E9D9BE3}"/>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0" name="テキスト ボックス 689">
          <a:extLst>
            <a:ext uri="{FF2B5EF4-FFF2-40B4-BE49-F238E27FC236}">
              <a16:creationId xmlns:a16="http://schemas.microsoft.com/office/drawing/2014/main" id="{655A75D4-6DAA-4925-8DA0-EDBC3CB08D8E}"/>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D0CFCFB3-46B4-46DD-BDF8-4D32D6DC9CC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80CF5224-9A79-44FF-926F-B7D0B8A2766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D183678C-790F-48C8-B985-6844333998E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694" name="直線コネクタ 693">
          <a:extLst>
            <a:ext uri="{FF2B5EF4-FFF2-40B4-BE49-F238E27FC236}">
              <a16:creationId xmlns:a16="http://schemas.microsoft.com/office/drawing/2014/main" id="{3B2D44EA-4822-427A-8397-7347E3BBFCDC}"/>
            </a:ext>
          </a:extLst>
        </xdr:cNvPr>
        <xdr:cNvCxnSpPr/>
      </xdr:nvCxnSpPr>
      <xdr:spPr>
        <a:xfrm flipV="1">
          <a:off x="19509104" y="92583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8DBACD0F-B1B0-4BA0-9988-7A18A5813785}"/>
            </a:ext>
          </a:extLst>
        </xdr:cNvPr>
        <xdr:cNvSpPr txBox="1"/>
      </xdr:nvSpPr>
      <xdr:spPr>
        <a:xfrm>
          <a:off x="19547840"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696" name="直線コネクタ 695">
          <a:extLst>
            <a:ext uri="{FF2B5EF4-FFF2-40B4-BE49-F238E27FC236}">
              <a16:creationId xmlns:a16="http://schemas.microsoft.com/office/drawing/2014/main" id="{4EA7EA8D-5025-45A3-96D9-936EEBC6342A}"/>
            </a:ext>
          </a:extLst>
        </xdr:cNvPr>
        <xdr:cNvCxnSpPr/>
      </xdr:nvCxnSpPr>
      <xdr:spPr>
        <a:xfrm>
          <a:off x="19443700" y="10706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7F165DF9-9C8D-4B92-8069-E3FA2814AA14}"/>
            </a:ext>
          </a:extLst>
        </xdr:cNvPr>
        <xdr:cNvSpPr txBox="1"/>
      </xdr:nvSpPr>
      <xdr:spPr>
        <a:xfrm>
          <a:off x="19547840" y="904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698" name="直線コネクタ 697">
          <a:extLst>
            <a:ext uri="{FF2B5EF4-FFF2-40B4-BE49-F238E27FC236}">
              <a16:creationId xmlns:a16="http://schemas.microsoft.com/office/drawing/2014/main" id="{6B529BBD-5EBD-435A-A0DB-3B295DCEEAB4}"/>
            </a:ext>
          </a:extLst>
        </xdr:cNvPr>
        <xdr:cNvCxnSpPr/>
      </xdr:nvCxnSpPr>
      <xdr:spPr>
        <a:xfrm>
          <a:off x="194437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72407</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6B1371AD-F541-42F6-8CA6-065DC30642F5}"/>
            </a:ext>
          </a:extLst>
        </xdr:cNvPr>
        <xdr:cNvSpPr txBox="1"/>
      </xdr:nvSpPr>
      <xdr:spPr>
        <a:xfrm>
          <a:off x="19547840" y="10298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700" name="フローチャート: 判断 699">
          <a:extLst>
            <a:ext uri="{FF2B5EF4-FFF2-40B4-BE49-F238E27FC236}">
              <a16:creationId xmlns:a16="http://schemas.microsoft.com/office/drawing/2014/main" id="{C6441078-9C9F-470C-9225-F12ABD2F1DB5}"/>
            </a:ext>
          </a:extLst>
        </xdr:cNvPr>
        <xdr:cNvSpPr/>
      </xdr:nvSpPr>
      <xdr:spPr>
        <a:xfrm>
          <a:off x="19458940" y="1032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701" name="フローチャート: 判断 700">
          <a:extLst>
            <a:ext uri="{FF2B5EF4-FFF2-40B4-BE49-F238E27FC236}">
              <a16:creationId xmlns:a16="http://schemas.microsoft.com/office/drawing/2014/main" id="{61FF03AB-A153-468F-A127-ECED135DCAFB}"/>
            </a:ext>
          </a:extLst>
        </xdr:cNvPr>
        <xdr:cNvSpPr/>
      </xdr:nvSpPr>
      <xdr:spPr>
        <a:xfrm>
          <a:off x="18735040" y="1034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702" name="フローチャート: 判断 701">
          <a:extLst>
            <a:ext uri="{FF2B5EF4-FFF2-40B4-BE49-F238E27FC236}">
              <a16:creationId xmlns:a16="http://schemas.microsoft.com/office/drawing/2014/main" id="{E6A78F5C-34DE-4A5C-B7B3-AC82C2EF0699}"/>
            </a:ext>
          </a:extLst>
        </xdr:cNvPr>
        <xdr:cNvSpPr/>
      </xdr:nvSpPr>
      <xdr:spPr>
        <a:xfrm>
          <a:off x="17937480" y="10339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703" name="フローチャート: 判断 702">
          <a:extLst>
            <a:ext uri="{FF2B5EF4-FFF2-40B4-BE49-F238E27FC236}">
              <a16:creationId xmlns:a16="http://schemas.microsoft.com/office/drawing/2014/main" id="{5B853C46-A72A-4576-94DE-EE7DA304E70C}"/>
            </a:ext>
          </a:extLst>
        </xdr:cNvPr>
        <xdr:cNvSpPr/>
      </xdr:nvSpPr>
      <xdr:spPr>
        <a:xfrm>
          <a:off x="1716278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704" name="フローチャート: 判断 703">
          <a:extLst>
            <a:ext uri="{FF2B5EF4-FFF2-40B4-BE49-F238E27FC236}">
              <a16:creationId xmlns:a16="http://schemas.microsoft.com/office/drawing/2014/main" id="{80A96E84-15A8-4047-92AA-653523D55CE4}"/>
            </a:ext>
          </a:extLst>
        </xdr:cNvPr>
        <xdr:cNvSpPr/>
      </xdr:nvSpPr>
      <xdr:spPr>
        <a:xfrm>
          <a:off x="16388080" y="1037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531A912-94A0-4F6D-BBC7-CD8D0610A85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A167A304-16B8-491A-8314-02F60810802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FF0146B1-3B0E-4759-B0BC-0BDC671705D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40D34070-2CA7-4B52-BBB1-8269CBB4839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8004E177-88F7-4B36-8092-FECF3FDBE3A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147320</xdr:rowOff>
    </xdr:from>
    <xdr:to>
      <xdr:col>116</xdr:col>
      <xdr:colOff>114300</xdr:colOff>
      <xdr:row>61</xdr:row>
      <xdr:rowOff>77470</xdr:rowOff>
    </xdr:to>
    <xdr:sp macro="" textlink="">
      <xdr:nvSpPr>
        <xdr:cNvPr id="710" name="楕円 709">
          <a:extLst>
            <a:ext uri="{FF2B5EF4-FFF2-40B4-BE49-F238E27FC236}">
              <a16:creationId xmlns:a16="http://schemas.microsoft.com/office/drawing/2014/main" id="{A0DBE7F3-D43C-4EFF-8A20-B15768D774C5}"/>
            </a:ext>
          </a:extLst>
        </xdr:cNvPr>
        <xdr:cNvSpPr/>
      </xdr:nvSpPr>
      <xdr:spPr>
        <a:xfrm>
          <a:off x="19458940" y="1020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170197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EE299E34-DD02-40C0-97EC-7DFE4A7A5EFA}"/>
            </a:ext>
          </a:extLst>
        </xdr:cNvPr>
        <xdr:cNvSpPr txBox="1"/>
      </xdr:nvSpPr>
      <xdr:spPr>
        <a:xfrm>
          <a:off x="19547840" y="1006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154940</xdr:rowOff>
    </xdr:from>
    <xdr:to>
      <xdr:col>112</xdr:col>
      <xdr:colOff>38100</xdr:colOff>
      <xdr:row>61</xdr:row>
      <xdr:rowOff>85090</xdr:rowOff>
    </xdr:to>
    <xdr:sp macro="" textlink="">
      <xdr:nvSpPr>
        <xdr:cNvPr id="712" name="楕円 711">
          <a:extLst>
            <a:ext uri="{FF2B5EF4-FFF2-40B4-BE49-F238E27FC236}">
              <a16:creationId xmlns:a16="http://schemas.microsoft.com/office/drawing/2014/main" id="{D2166E42-85BA-4123-ADAB-4FD584586826}"/>
            </a:ext>
          </a:extLst>
        </xdr:cNvPr>
        <xdr:cNvSpPr/>
      </xdr:nvSpPr>
      <xdr:spPr>
        <a:xfrm>
          <a:off x="18735040" y="102133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26670</xdr:rowOff>
    </xdr:from>
    <xdr:to>
      <xdr:col>116</xdr:col>
      <xdr:colOff>63500</xdr:colOff>
      <xdr:row>61</xdr:row>
      <xdr:rowOff>34290</xdr:rowOff>
    </xdr:to>
    <xdr:cxnSp macro="">
      <xdr:nvCxnSpPr>
        <xdr:cNvPr id="713" name="直線コネクタ 712">
          <a:extLst>
            <a:ext uri="{FF2B5EF4-FFF2-40B4-BE49-F238E27FC236}">
              <a16:creationId xmlns:a16="http://schemas.microsoft.com/office/drawing/2014/main" id="{EE3CCB26-4A44-4164-999E-44DF625C9383}"/>
            </a:ext>
          </a:extLst>
        </xdr:cNvPr>
        <xdr:cNvCxnSpPr/>
      </xdr:nvCxnSpPr>
      <xdr:spPr>
        <a:xfrm flipV="1">
          <a:off x="18778220" y="1025271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162560</xdr:rowOff>
    </xdr:from>
    <xdr:to>
      <xdr:col>107</xdr:col>
      <xdr:colOff>101600</xdr:colOff>
      <xdr:row>61</xdr:row>
      <xdr:rowOff>92710</xdr:rowOff>
    </xdr:to>
    <xdr:sp macro="" textlink="">
      <xdr:nvSpPr>
        <xdr:cNvPr id="714" name="楕円 713">
          <a:extLst>
            <a:ext uri="{FF2B5EF4-FFF2-40B4-BE49-F238E27FC236}">
              <a16:creationId xmlns:a16="http://schemas.microsoft.com/office/drawing/2014/main" id="{E2B8098C-D016-42C8-87B1-8D053E2C06ED}"/>
            </a:ext>
          </a:extLst>
        </xdr:cNvPr>
        <xdr:cNvSpPr/>
      </xdr:nvSpPr>
      <xdr:spPr>
        <a:xfrm>
          <a:off x="17937480" y="10220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34290</xdr:rowOff>
    </xdr:from>
    <xdr:to>
      <xdr:col>111</xdr:col>
      <xdr:colOff>177800</xdr:colOff>
      <xdr:row>61</xdr:row>
      <xdr:rowOff>41910</xdr:rowOff>
    </xdr:to>
    <xdr:cxnSp macro="">
      <xdr:nvCxnSpPr>
        <xdr:cNvPr id="715" name="直線コネクタ 714">
          <a:extLst>
            <a:ext uri="{FF2B5EF4-FFF2-40B4-BE49-F238E27FC236}">
              <a16:creationId xmlns:a16="http://schemas.microsoft.com/office/drawing/2014/main" id="{FB7D33D9-B173-4471-95D3-9BFCCBA33020}"/>
            </a:ext>
          </a:extLst>
        </xdr:cNvPr>
        <xdr:cNvCxnSpPr/>
      </xdr:nvCxnSpPr>
      <xdr:spPr>
        <a:xfrm flipV="1">
          <a:off x="17988280" y="1026033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170180</xdr:rowOff>
    </xdr:from>
    <xdr:to>
      <xdr:col>102</xdr:col>
      <xdr:colOff>165100</xdr:colOff>
      <xdr:row>61</xdr:row>
      <xdr:rowOff>100330</xdr:rowOff>
    </xdr:to>
    <xdr:sp macro="" textlink="">
      <xdr:nvSpPr>
        <xdr:cNvPr id="716" name="楕円 715">
          <a:extLst>
            <a:ext uri="{FF2B5EF4-FFF2-40B4-BE49-F238E27FC236}">
              <a16:creationId xmlns:a16="http://schemas.microsoft.com/office/drawing/2014/main" id="{D66497CA-606E-41C5-BD14-738530A094AA}"/>
            </a:ext>
          </a:extLst>
        </xdr:cNvPr>
        <xdr:cNvSpPr/>
      </xdr:nvSpPr>
      <xdr:spPr>
        <a:xfrm>
          <a:off x="17162780" y="10228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41910</xdr:rowOff>
    </xdr:from>
    <xdr:to>
      <xdr:col>107</xdr:col>
      <xdr:colOff>50800</xdr:colOff>
      <xdr:row>61</xdr:row>
      <xdr:rowOff>49530</xdr:rowOff>
    </xdr:to>
    <xdr:cxnSp macro="">
      <xdr:nvCxnSpPr>
        <xdr:cNvPr id="717" name="直線コネクタ 716">
          <a:extLst>
            <a:ext uri="{FF2B5EF4-FFF2-40B4-BE49-F238E27FC236}">
              <a16:creationId xmlns:a16="http://schemas.microsoft.com/office/drawing/2014/main" id="{7D2A3172-B2B1-4CC8-ADB6-69BFABA04903}"/>
            </a:ext>
          </a:extLst>
        </xdr:cNvPr>
        <xdr:cNvCxnSpPr/>
      </xdr:nvCxnSpPr>
      <xdr:spPr>
        <a:xfrm flipV="1">
          <a:off x="17213580" y="1026795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6350</xdr:rowOff>
    </xdr:from>
    <xdr:to>
      <xdr:col>98</xdr:col>
      <xdr:colOff>38100</xdr:colOff>
      <xdr:row>61</xdr:row>
      <xdr:rowOff>107950</xdr:rowOff>
    </xdr:to>
    <xdr:sp macro="" textlink="">
      <xdr:nvSpPr>
        <xdr:cNvPr id="718" name="楕円 717">
          <a:extLst>
            <a:ext uri="{FF2B5EF4-FFF2-40B4-BE49-F238E27FC236}">
              <a16:creationId xmlns:a16="http://schemas.microsoft.com/office/drawing/2014/main" id="{4C9A9991-0808-4AC7-A669-D25EA0D61BED}"/>
            </a:ext>
          </a:extLst>
        </xdr:cNvPr>
        <xdr:cNvSpPr/>
      </xdr:nvSpPr>
      <xdr:spPr>
        <a:xfrm>
          <a:off x="16388080" y="10232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49530</xdr:rowOff>
    </xdr:from>
    <xdr:to>
      <xdr:col>102</xdr:col>
      <xdr:colOff>114300</xdr:colOff>
      <xdr:row>61</xdr:row>
      <xdr:rowOff>57150</xdr:rowOff>
    </xdr:to>
    <xdr:cxnSp macro="">
      <xdr:nvCxnSpPr>
        <xdr:cNvPr id="719" name="直線コネクタ 718">
          <a:extLst>
            <a:ext uri="{FF2B5EF4-FFF2-40B4-BE49-F238E27FC236}">
              <a16:creationId xmlns:a16="http://schemas.microsoft.com/office/drawing/2014/main" id="{755030C5-32FA-42DF-BBEE-D39196D042D4}"/>
            </a:ext>
          </a:extLst>
        </xdr:cNvPr>
        <xdr:cNvCxnSpPr/>
      </xdr:nvCxnSpPr>
      <xdr:spPr>
        <a:xfrm flipV="1">
          <a:off x="16431260" y="1027557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38117</xdr:rowOff>
    </xdr:from>
    <xdr:ext cx="469744" cy="259045"/>
    <xdr:sp macro="" textlink="">
      <xdr:nvSpPr>
        <xdr:cNvPr id="720" name="n_1aveValue【保健センター・保健所】&#10;一人当たり面積">
          <a:extLst>
            <a:ext uri="{FF2B5EF4-FFF2-40B4-BE49-F238E27FC236}">
              <a16:creationId xmlns:a16="http://schemas.microsoft.com/office/drawing/2014/main" id="{5E86164C-E77A-44AB-9AF1-B285BB687F16}"/>
            </a:ext>
          </a:extLst>
        </xdr:cNvPr>
        <xdr:cNvSpPr txBox="1"/>
      </xdr:nvSpPr>
      <xdr:spPr>
        <a:xfrm>
          <a:off x="18561127" y="104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34307</xdr:rowOff>
    </xdr:from>
    <xdr:ext cx="469744" cy="259045"/>
    <xdr:sp macro="" textlink="">
      <xdr:nvSpPr>
        <xdr:cNvPr id="721" name="n_2aveValue【保健センター・保健所】&#10;一人当たり面積">
          <a:extLst>
            <a:ext uri="{FF2B5EF4-FFF2-40B4-BE49-F238E27FC236}">
              <a16:creationId xmlns:a16="http://schemas.microsoft.com/office/drawing/2014/main" id="{F5784668-CE2D-4C48-A0D0-73E4D67D02A1}"/>
            </a:ext>
          </a:extLst>
        </xdr:cNvPr>
        <xdr:cNvSpPr txBox="1"/>
      </xdr:nvSpPr>
      <xdr:spPr>
        <a:xfrm>
          <a:off x="17776267" y="104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722" name="n_3aveValue【保健センター・保健所】&#10;一人当たり面積">
          <a:extLst>
            <a:ext uri="{FF2B5EF4-FFF2-40B4-BE49-F238E27FC236}">
              <a16:creationId xmlns:a16="http://schemas.microsoft.com/office/drawing/2014/main" id="{A7E50B08-2529-40E4-B0C5-EBDE59F938F2}"/>
            </a:ext>
          </a:extLst>
        </xdr:cNvPr>
        <xdr:cNvSpPr txBox="1"/>
      </xdr:nvSpPr>
      <xdr:spPr>
        <a:xfrm>
          <a:off x="17001567" y="1043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68597</xdr:rowOff>
    </xdr:from>
    <xdr:ext cx="469744" cy="259045"/>
    <xdr:sp macro="" textlink="">
      <xdr:nvSpPr>
        <xdr:cNvPr id="723" name="n_4aveValue【保健センター・保健所】&#10;一人当たり面積">
          <a:extLst>
            <a:ext uri="{FF2B5EF4-FFF2-40B4-BE49-F238E27FC236}">
              <a16:creationId xmlns:a16="http://schemas.microsoft.com/office/drawing/2014/main" id="{8723E227-D11B-4649-AC6A-6C8BD0D75662}"/>
            </a:ext>
          </a:extLst>
        </xdr:cNvPr>
        <xdr:cNvSpPr txBox="1"/>
      </xdr:nvSpPr>
      <xdr:spPr>
        <a:xfrm>
          <a:off x="16226867" y="1046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101617</xdr:rowOff>
    </xdr:from>
    <xdr:ext cx="469744" cy="259045"/>
    <xdr:sp macro="" textlink="">
      <xdr:nvSpPr>
        <xdr:cNvPr id="724" name="n_1mainValue【保健センター・保健所】&#10;一人当たり面積">
          <a:extLst>
            <a:ext uri="{FF2B5EF4-FFF2-40B4-BE49-F238E27FC236}">
              <a16:creationId xmlns:a16="http://schemas.microsoft.com/office/drawing/2014/main" id="{F2C49D49-32BB-45F1-8A63-B2141A355EDD}"/>
            </a:ext>
          </a:extLst>
        </xdr:cNvPr>
        <xdr:cNvSpPr txBox="1"/>
      </xdr:nvSpPr>
      <xdr:spPr>
        <a:xfrm>
          <a:off x="18561127" y="999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109237</xdr:rowOff>
    </xdr:from>
    <xdr:ext cx="469744" cy="259045"/>
    <xdr:sp macro="" textlink="">
      <xdr:nvSpPr>
        <xdr:cNvPr id="725" name="n_2mainValue【保健センター・保健所】&#10;一人当たり面積">
          <a:extLst>
            <a:ext uri="{FF2B5EF4-FFF2-40B4-BE49-F238E27FC236}">
              <a16:creationId xmlns:a16="http://schemas.microsoft.com/office/drawing/2014/main" id="{6E7EEC86-C281-4C13-986E-C3A085838C9C}"/>
            </a:ext>
          </a:extLst>
        </xdr:cNvPr>
        <xdr:cNvSpPr txBox="1"/>
      </xdr:nvSpPr>
      <xdr:spPr>
        <a:xfrm>
          <a:off x="17776267" y="999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116857</xdr:rowOff>
    </xdr:from>
    <xdr:ext cx="469744" cy="259045"/>
    <xdr:sp macro="" textlink="">
      <xdr:nvSpPr>
        <xdr:cNvPr id="726" name="n_3mainValue【保健センター・保健所】&#10;一人当たり面積">
          <a:extLst>
            <a:ext uri="{FF2B5EF4-FFF2-40B4-BE49-F238E27FC236}">
              <a16:creationId xmlns:a16="http://schemas.microsoft.com/office/drawing/2014/main" id="{10982115-F954-4AA2-855D-81A1DCAF582E}"/>
            </a:ext>
          </a:extLst>
        </xdr:cNvPr>
        <xdr:cNvSpPr txBox="1"/>
      </xdr:nvSpPr>
      <xdr:spPr>
        <a:xfrm>
          <a:off x="1700156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124477</xdr:rowOff>
    </xdr:from>
    <xdr:ext cx="469744" cy="259045"/>
    <xdr:sp macro="" textlink="">
      <xdr:nvSpPr>
        <xdr:cNvPr id="727" name="n_4mainValue【保健センター・保健所】&#10;一人当たり面積">
          <a:extLst>
            <a:ext uri="{FF2B5EF4-FFF2-40B4-BE49-F238E27FC236}">
              <a16:creationId xmlns:a16="http://schemas.microsoft.com/office/drawing/2014/main" id="{38464324-4A56-4A1A-BC40-350099BC987B}"/>
            </a:ext>
          </a:extLst>
        </xdr:cNvPr>
        <xdr:cNvSpPr txBox="1"/>
      </xdr:nvSpPr>
      <xdr:spPr>
        <a:xfrm>
          <a:off x="16226867" y="1001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268D31F4-5E26-4515-A8D5-528C15F2AC5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751F0E0C-E102-4CBD-B32B-0BB5250627B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FC02704F-03E4-4797-BAE5-05BC10CB01A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2053CE9E-624F-4D82-A2FF-E90F97E4C15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E164B0B8-F740-445E-8ED0-060A9475DC2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36E34944-2939-4309-B65A-7C5B8782E8F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1F35BB9B-C86D-44A7-8027-BDD3F316FF6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44142553-6667-4CB0-B103-42E24AAF4BE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B8B25FCE-2309-4B5A-97B4-DD1366F9917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C8BA20B1-8A71-47A7-83C2-FFE31549AA1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6AC06DC3-62A7-4184-B81B-D88BB10A1E59}"/>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E2929CD7-A766-4755-A8D1-BB458D84CEE9}"/>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446D9963-C852-4C58-90D1-6A28D432D96B}"/>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A5050DFB-EF7E-485B-8153-EBA50330278D}"/>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47325E7A-16C8-40E7-885A-5B16E16AAE6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B813F743-DB46-4C72-B61F-0B0F9EA95B6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C146FD90-4626-4A16-B213-8DD0EDD51971}"/>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8CEE8A6D-6B01-49C6-8374-726BFAE9B463}"/>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BD4D177B-7DBF-42D0-829F-8DBA3507E502}"/>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77124C17-0B65-4822-B383-288CDB530B2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232ADD93-3E86-4DE4-8485-1AB237F91139}"/>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D1337A8C-9876-4EFB-8CD5-BCBCBF9FC01D}"/>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2B79D35E-6723-4BA6-8297-0EC8917D5F6A}"/>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EC896A1B-5371-4EE9-ACBF-E81A26FD5FF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752" name="直線コネクタ 751">
          <a:extLst>
            <a:ext uri="{FF2B5EF4-FFF2-40B4-BE49-F238E27FC236}">
              <a16:creationId xmlns:a16="http://schemas.microsoft.com/office/drawing/2014/main" id="{0099AFD7-F048-4913-A1FF-FC11890606B4}"/>
            </a:ext>
          </a:extLst>
        </xdr:cNvPr>
        <xdr:cNvCxnSpPr/>
      </xdr:nvCxnSpPr>
      <xdr:spPr>
        <a:xfrm flipV="1">
          <a:off x="14375764" y="13127356"/>
          <a:ext cx="0" cy="1323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2D5420E9-BA46-4786-AAB0-E2E2430B0D4D}"/>
            </a:ext>
          </a:extLst>
        </xdr:cNvPr>
        <xdr:cNvSpPr txBox="1"/>
      </xdr:nvSpPr>
      <xdr:spPr>
        <a:xfrm>
          <a:off x="14414500" y="1445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4" name="直線コネクタ 753">
          <a:extLst>
            <a:ext uri="{FF2B5EF4-FFF2-40B4-BE49-F238E27FC236}">
              <a16:creationId xmlns:a16="http://schemas.microsoft.com/office/drawing/2014/main" id="{1F8D51B0-8793-4EA4-B831-C1967C2E1386}"/>
            </a:ext>
          </a:extLst>
        </xdr:cNvPr>
        <xdr:cNvCxnSpPr/>
      </xdr:nvCxnSpPr>
      <xdr:spPr>
        <a:xfrm>
          <a:off x="14287500" y="144513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11A4FF77-654F-4F59-B748-C2848F5D8A5D}"/>
            </a:ext>
          </a:extLst>
        </xdr:cNvPr>
        <xdr:cNvSpPr txBox="1"/>
      </xdr:nvSpPr>
      <xdr:spPr>
        <a:xfrm>
          <a:off x="14414500" y="12910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756" name="直線コネクタ 755">
          <a:extLst>
            <a:ext uri="{FF2B5EF4-FFF2-40B4-BE49-F238E27FC236}">
              <a16:creationId xmlns:a16="http://schemas.microsoft.com/office/drawing/2014/main" id="{E9FAB439-8F00-4D3E-909F-EBFAECD0B83C}"/>
            </a:ext>
          </a:extLst>
        </xdr:cNvPr>
        <xdr:cNvCxnSpPr/>
      </xdr:nvCxnSpPr>
      <xdr:spPr>
        <a:xfrm>
          <a:off x="14287500" y="131273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70502</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E095C2E2-027A-4AB1-B7C1-29EE24CB79B0}"/>
            </a:ext>
          </a:extLst>
        </xdr:cNvPr>
        <xdr:cNvSpPr txBox="1"/>
      </xdr:nvSpPr>
      <xdr:spPr>
        <a:xfrm>
          <a:off x="14414500" y="13816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758" name="フローチャート: 判断 757">
          <a:extLst>
            <a:ext uri="{FF2B5EF4-FFF2-40B4-BE49-F238E27FC236}">
              <a16:creationId xmlns:a16="http://schemas.microsoft.com/office/drawing/2014/main" id="{51AB29C1-7F10-4D2B-BBCD-F00A52B92F75}"/>
            </a:ext>
          </a:extLst>
        </xdr:cNvPr>
        <xdr:cNvSpPr/>
      </xdr:nvSpPr>
      <xdr:spPr>
        <a:xfrm>
          <a:off x="14325600" y="138385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759" name="フローチャート: 判断 758">
          <a:extLst>
            <a:ext uri="{FF2B5EF4-FFF2-40B4-BE49-F238E27FC236}">
              <a16:creationId xmlns:a16="http://schemas.microsoft.com/office/drawing/2014/main" id="{E829C790-1430-4205-907E-56F0D995CC4E}"/>
            </a:ext>
          </a:extLst>
        </xdr:cNvPr>
        <xdr:cNvSpPr/>
      </xdr:nvSpPr>
      <xdr:spPr>
        <a:xfrm>
          <a:off x="13578840" y="1389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760" name="フローチャート: 判断 759">
          <a:extLst>
            <a:ext uri="{FF2B5EF4-FFF2-40B4-BE49-F238E27FC236}">
              <a16:creationId xmlns:a16="http://schemas.microsoft.com/office/drawing/2014/main" id="{FCB318B0-F781-46F0-9045-881B98FA451C}"/>
            </a:ext>
          </a:extLst>
        </xdr:cNvPr>
        <xdr:cNvSpPr/>
      </xdr:nvSpPr>
      <xdr:spPr>
        <a:xfrm>
          <a:off x="1280414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761" name="フローチャート: 判断 760">
          <a:extLst>
            <a:ext uri="{FF2B5EF4-FFF2-40B4-BE49-F238E27FC236}">
              <a16:creationId xmlns:a16="http://schemas.microsoft.com/office/drawing/2014/main" id="{013CA468-DBB3-4852-A38E-FC42B2A860BA}"/>
            </a:ext>
          </a:extLst>
        </xdr:cNvPr>
        <xdr:cNvSpPr/>
      </xdr:nvSpPr>
      <xdr:spPr>
        <a:xfrm>
          <a:off x="12029440" y="13838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762" name="フローチャート: 判断 761">
          <a:extLst>
            <a:ext uri="{FF2B5EF4-FFF2-40B4-BE49-F238E27FC236}">
              <a16:creationId xmlns:a16="http://schemas.microsoft.com/office/drawing/2014/main" id="{7FCA1CEF-06CB-468E-B429-1A9AE975772E}"/>
            </a:ext>
          </a:extLst>
        </xdr:cNvPr>
        <xdr:cNvSpPr/>
      </xdr:nvSpPr>
      <xdr:spPr>
        <a:xfrm>
          <a:off x="1123188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75DC25C-092C-454F-A042-447FBEF23EE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39BCB95E-3BD8-42AF-BBE3-F645C299364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6A6B8BB4-C99D-4157-B9ED-45A1D23AF93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23926AAC-FC00-475A-9A2B-6115EBF37E9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C1DDC561-506E-43B2-B18E-40B1DEBF151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13970</xdr:rowOff>
    </xdr:from>
    <xdr:to>
      <xdr:col>85</xdr:col>
      <xdr:colOff>177800</xdr:colOff>
      <xdr:row>81</xdr:row>
      <xdr:rowOff>115570</xdr:rowOff>
    </xdr:to>
    <xdr:sp macro="" textlink="">
      <xdr:nvSpPr>
        <xdr:cNvPr id="768" name="楕円 767">
          <a:extLst>
            <a:ext uri="{FF2B5EF4-FFF2-40B4-BE49-F238E27FC236}">
              <a16:creationId xmlns:a16="http://schemas.microsoft.com/office/drawing/2014/main" id="{620B94AC-E4A8-47BA-8450-95FA563149D2}"/>
            </a:ext>
          </a:extLst>
        </xdr:cNvPr>
        <xdr:cNvSpPr/>
      </xdr:nvSpPr>
      <xdr:spPr>
        <a:xfrm>
          <a:off x="14325600" y="1359281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36847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D8DC3F84-95F4-48BB-9D74-57FA5EB928F1}"/>
            </a:ext>
          </a:extLst>
        </xdr:cNvPr>
        <xdr:cNvSpPr txBox="1"/>
      </xdr:nvSpPr>
      <xdr:spPr>
        <a:xfrm>
          <a:off x="14414500"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97789</xdr:rowOff>
    </xdr:from>
    <xdr:to>
      <xdr:col>81</xdr:col>
      <xdr:colOff>101600</xdr:colOff>
      <xdr:row>81</xdr:row>
      <xdr:rowOff>27939</xdr:rowOff>
    </xdr:to>
    <xdr:sp macro="" textlink="">
      <xdr:nvSpPr>
        <xdr:cNvPr id="770" name="楕円 769">
          <a:extLst>
            <a:ext uri="{FF2B5EF4-FFF2-40B4-BE49-F238E27FC236}">
              <a16:creationId xmlns:a16="http://schemas.microsoft.com/office/drawing/2014/main" id="{E4C96A31-2A54-4F0F-960C-2EFA7A139231}"/>
            </a:ext>
          </a:extLst>
        </xdr:cNvPr>
        <xdr:cNvSpPr/>
      </xdr:nvSpPr>
      <xdr:spPr>
        <a:xfrm>
          <a:off x="13578840" y="135089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148589</xdr:rowOff>
    </xdr:from>
    <xdr:to>
      <xdr:col>85</xdr:col>
      <xdr:colOff>127000</xdr:colOff>
      <xdr:row>81</xdr:row>
      <xdr:rowOff>64770</xdr:rowOff>
    </xdr:to>
    <xdr:cxnSp macro="">
      <xdr:nvCxnSpPr>
        <xdr:cNvPr id="771" name="直線コネクタ 770">
          <a:extLst>
            <a:ext uri="{FF2B5EF4-FFF2-40B4-BE49-F238E27FC236}">
              <a16:creationId xmlns:a16="http://schemas.microsoft.com/office/drawing/2014/main" id="{AE7B817D-9F63-48F4-9BD2-1D10A240229F}"/>
            </a:ext>
          </a:extLst>
        </xdr:cNvPr>
        <xdr:cNvCxnSpPr/>
      </xdr:nvCxnSpPr>
      <xdr:spPr>
        <a:xfrm>
          <a:off x="13629640" y="13559789"/>
          <a:ext cx="746760" cy="8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67311</xdr:rowOff>
    </xdr:from>
    <xdr:to>
      <xdr:col>76</xdr:col>
      <xdr:colOff>165100</xdr:colOff>
      <xdr:row>80</xdr:row>
      <xdr:rowOff>168911</xdr:rowOff>
    </xdr:to>
    <xdr:sp macro="" textlink="">
      <xdr:nvSpPr>
        <xdr:cNvPr id="772" name="楕円 771">
          <a:extLst>
            <a:ext uri="{FF2B5EF4-FFF2-40B4-BE49-F238E27FC236}">
              <a16:creationId xmlns:a16="http://schemas.microsoft.com/office/drawing/2014/main" id="{FBC642CC-20CC-4AE0-9455-A2F668FD7C09}"/>
            </a:ext>
          </a:extLst>
        </xdr:cNvPr>
        <xdr:cNvSpPr/>
      </xdr:nvSpPr>
      <xdr:spPr>
        <a:xfrm>
          <a:off x="12804140" y="134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118111</xdr:rowOff>
    </xdr:from>
    <xdr:to>
      <xdr:col>81</xdr:col>
      <xdr:colOff>50800</xdr:colOff>
      <xdr:row>80</xdr:row>
      <xdr:rowOff>148589</xdr:rowOff>
    </xdr:to>
    <xdr:cxnSp macro="">
      <xdr:nvCxnSpPr>
        <xdr:cNvPr id="773" name="直線コネクタ 772">
          <a:extLst>
            <a:ext uri="{FF2B5EF4-FFF2-40B4-BE49-F238E27FC236}">
              <a16:creationId xmlns:a16="http://schemas.microsoft.com/office/drawing/2014/main" id="{482CD463-561D-4E95-9D0A-BB53932044D3}"/>
            </a:ext>
          </a:extLst>
        </xdr:cNvPr>
        <xdr:cNvCxnSpPr/>
      </xdr:nvCxnSpPr>
      <xdr:spPr>
        <a:xfrm>
          <a:off x="12854940" y="13529311"/>
          <a:ext cx="7747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153036</xdr:rowOff>
    </xdr:from>
    <xdr:to>
      <xdr:col>72</xdr:col>
      <xdr:colOff>38100</xdr:colOff>
      <xdr:row>80</xdr:row>
      <xdr:rowOff>83186</xdr:rowOff>
    </xdr:to>
    <xdr:sp macro="" textlink="">
      <xdr:nvSpPr>
        <xdr:cNvPr id="774" name="楕円 773">
          <a:extLst>
            <a:ext uri="{FF2B5EF4-FFF2-40B4-BE49-F238E27FC236}">
              <a16:creationId xmlns:a16="http://schemas.microsoft.com/office/drawing/2014/main" id="{355649C6-20FE-41CF-9CDE-13795C64CB34}"/>
            </a:ext>
          </a:extLst>
        </xdr:cNvPr>
        <xdr:cNvSpPr/>
      </xdr:nvSpPr>
      <xdr:spPr>
        <a:xfrm>
          <a:off x="12029440" y="133965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32386</xdr:rowOff>
    </xdr:from>
    <xdr:to>
      <xdr:col>76</xdr:col>
      <xdr:colOff>114300</xdr:colOff>
      <xdr:row>80</xdr:row>
      <xdr:rowOff>118111</xdr:rowOff>
    </xdr:to>
    <xdr:cxnSp macro="">
      <xdr:nvCxnSpPr>
        <xdr:cNvPr id="775" name="直線コネクタ 774">
          <a:extLst>
            <a:ext uri="{FF2B5EF4-FFF2-40B4-BE49-F238E27FC236}">
              <a16:creationId xmlns:a16="http://schemas.microsoft.com/office/drawing/2014/main" id="{D5700C02-8DCA-4C18-A192-F5A04FDA3DCB}"/>
            </a:ext>
          </a:extLst>
        </xdr:cNvPr>
        <xdr:cNvCxnSpPr/>
      </xdr:nvCxnSpPr>
      <xdr:spPr>
        <a:xfrm>
          <a:off x="12072620" y="13443586"/>
          <a:ext cx="78232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114936</xdr:rowOff>
    </xdr:from>
    <xdr:to>
      <xdr:col>67</xdr:col>
      <xdr:colOff>101600</xdr:colOff>
      <xdr:row>80</xdr:row>
      <xdr:rowOff>45086</xdr:rowOff>
    </xdr:to>
    <xdr:sp macro="" textlink="">
      <xdr:nvSpPr>
        <xdr:cNvPr id="776" name="楕円 775">
          <a:extLst>
            <a:ext uri="{FF2B5EF4-FFF2-40B4-BE49-F238E27FC236}">
              <a16:creationId xmlns:a16="http://schemas.microsoft.com/office/drawing/2014/main" id="{DC8873E3-BDF3-4EB6-88F6-7F281913444A}"/>
            </a:ext>
          </a:extLst>
        </xdr:cNvPr>
        <xdr:cNvSpPr/>
      </xdr:nvSpPr>
      <xdr:spPr>
        <a:xfrm>
          <a:off x="11231880" y="133584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165736</xdr:rowOff>
    </xdr:from>
    <xdr:to>
      <xdr:col>71</xdr:col>
      <xdr:colOff>177800</xdr:colOff>
      <xdr:row>80</xdr:row>
      <xdr:rowOff>32386</xdr:rowOff>
    </xdr:to>
    <xdr:cxnSp macro="">
      <xdr:nvCxnSpPr>
        <xdr:cNvPr id="777" name="直線コネクタ 776">
          <a:extLst>
            <a:ext uri="{FF2B5EF4-FFF2-40B4-BE49-F238E27FC236}">
              <a16:creationId xmlns:a16="http://schemas.microsoft.com/office/drawing/2014/main" id="{6FFB41AB-A80D-4865-BC48-CAA523434B01}"/>
            </a:ext>
          </a:extLst>
        </xdr:cNvPr>
        <xdr:cNvCxnSpPr/>
      </xdr:nvCxnSpPr>
      <xdr:spPr>
        <a:xfrm>
          <a:off x="11282680" y="13409296"/>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72407</xdr:rowOff>
    </xdr:from>
    <xdr:ext cx="405111" cy="259045"/>
    <xdr:sp macro="" textlink="">
      <xdr:nvSpPr>
        <xdr:cNvPr id="778" name="n_1aveValue【消防施設】&#10;有形固定資産減価償却率">
          <a:extLst>
            <a:ext uri="{FF2B5EF4-FFF2-40B4-BE49-F238E27FC236}">
              <a16:creationId xmlns:a16="http://schemas.microsoft.com/office/drawing/2014/main" id="{D443D928-B25E-4A36-8A28-4268C54E5292}"/>
            </a:ext>
          </a:extLst>
        </xdr:cNvPr>
        <xdr:cNvSpPr txBox="1"/>
      </xdr:nvSpPr>
      <xdr:spPr>
        <a:xfrm>
          <a:off x="13437244" y="1398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779" name="n_2aveValue【消防施設】&#10;有形固定資産減価償却率">
          <a:extLst>
            <a:ext uri="{FF2B5EF4-FFF2-40B4-BE49-F238E27FC236}">
              <a16:creationId xmlns:a16="http://schemas.microsoft.com/office/drawing/2014/main" id="{FC070E84-3B18-4C2C-87A9-D1C0124D0146}"/>
            </a:ext>
          </a:extLst>
        </xdr:cNvPr>
        <xdr:cNvSpPr txBox="1"/>
      </xdr:nvSpPr>
      <xdr:spPr>
        <a:xfrm>
          <a:off x="126752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780" name="n_3aveValue【消防施設】&#10;有形固定資産減価償却率">
          <a:extLst>
            <a:ext uri="{FF2B5EF4-FFF2-40B4-BE49-F238E27FC236}">
              <a16:creationId xmlns:a16="http://schemas.microsoft.com/office/drawing/2014/main" id="{E5C37F5F-8D7F-453D-8793-B9BE80B51BC2}"/>
            </a:ext>
          </a:extLst>
        </xdr:cNvPr>
        <xdr:cNvSpPr txBox="1"/>
      </xdr:nvSpPr>
      <xdr:spPr>
        <a:xfrm>
          <a:off x="11900544" y="1392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781" name="n_4aveValue【消防施設】&#10;有形固定資産減価償却率">
          <a:extLst>
            <a:ext uri="{FF2B5EF4-FFF2-40B4-BE49-F238E27FC236}">
              <a16:creationId xmlns:a16="http://schemas.microsoft.com/office/drawing/2014/main" id="{41988547-77D5-4C44-9313-CB6B557022A0}"/>
            </a:ext>
          </a:extLst>
        </xdr:cNvPr>
        <xdr:cNvSpPr txBox="1"/>
      </xdr:nvSpPr>
      <xdr:spPr>
        <a:xfrm>
          <a:off x="1110298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44466</xdr:rowOff>
    </xdr:from>
    <xdr:ext cx="405111" cy="259045"/>
    <xdr:sp macro="" textlink="">
      <xdr:nvSpPr>
        <xdr:cNvPr id="782" name="n_1mainValue【消防施設】&#10;有形固定資産減価償却率">
          <a:extLst>
            <a:ext uri="{FF2B5EF4-FFF2-40B4-BE49-F238E27FC236}">
              <a16:creationId xmlns:a16="http://schemas.microsoft.com/office/drawing/2014/main" id="{96EB2590-FA31-49C2-A775-633DF2FD93A8}"/>
            </a:ext>
          </a:extLst>
        </xdr:cNvPr>
        <xdr:cNvSpPr txBox="1"/>
      </xdr:nvSpPr>
      <xdr:spPr>
        <a:xfrm>
          <a:off x="13437244" y="13288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13988</xdr:rowOff>
    </xdr:from>
    <xdr:ext cx="405111" cy="259045"/>
    <xdr:sp macro="" textlink="">
      <xdr:nvSpPr>
        <xdr:cNvPr id="783" name="n_2mainValue【消防施設】&#10;有形固定資産減価償却率">
          <a:extLst>
            <a:ext uri="{FF2B5EF4-FFF2-40B4-BE49-F238E27FC236}">
              <a16:creationId xmlns:a16="http://schemas.microsoft.com/office/drawing/2014/main" id="{2AF919A6-8BA3-4B32-A134-82100713FBB3}"/>
            </a:ext>
          </a:extLst>
        </xdr:cNvPr>
        <xdr:cNvSpPr txBox="1"/>
      </xdr:nvSpPr>
      <xdr:spPr>
        <a:xfrm>
          <a:off x="12675244" y="13257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99713</xdr:rowOff>
    </xdr:from>
    <xdr:ext cx="405111" cy="259045"/>
    <xdr:sp macro="" textlink="">
      <xdr:nvSpPr>
        <xdr:cNvPr id="784" name="n_3mainValue【消防施設】&#10;有形固定資産減価償却率">
          <a:extLst>
            <a:ext uri="{FF2B5EF4-FFF2-40B4-BE49-F238E27FC236}">
              <a16:creationId xmlns:a16="http://schemas.microsoft.com/office/drawing/2014/main" id="{8EB49CEA-93EA-4723-B07A-3365E09411D2}"/>
            </a:ext>
          </a:extLst>
        </xdr:cNvPr>
        <xdr:cNvSpPr txBox="1"/>
      </xdr:nvSpPr>
      <xdr:spPr>
        <a:xfrm>
          <a:off x="11900544" y="13175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61613</xdr:rowOff>
    </xdr:from>
    <xdr:ext cx="405111" cy="259045"/>
    <xdr:sp macro="" textlink="">
      <xdr:nvSpPr>
        <xdr:cNvPr id="785" name="n_4mainValue【消防施設】&#10;有形固定資産減価償却率">
          <a:extLst>
            <a:ext uri="{FF2B5EF4-FFF2-40B4-BE49-F238E27FC236}">
              <a16:creationId xmlns:a16="http://schemas.microsoft.com/office/drawing/2014/main" id="{9A7E6CAE-3B11-4FC7-9398-76EAA35A0B85}"/>
            </a:ext>
          </a:extLst>
        </xdr:cNvPr>
        <xdr:cNvSpPr txBox="1"/>
      </xdr:nvSpPr>
      <xdr:spPr>
        <a:xfrm>
          <a:off x="11102984" y="1313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DFFD90A6-8238-41AE-9556-EB1746BAD0F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CF937EEA-A6E5-405F-8F27-AE654BF3647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E7BC0970-7133-43D7-832C-29C437B64DF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97980617-EF55-4E31-90FA-CB90E7D6552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E51F90E3-FB7A-46A3-B4C0-D4D62D536EB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B304EE5-8074-41FA-9C79-276CCF466EA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3100E72A-425F-484A-8E6C-72AF0A1BE96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578B67C7-9C96-481A-92D3-3A97106C96F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8E93F737-27F0-4D96-B6A8-BCC04160CD5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89F5CA6D-104C-497A-87A0-D105DD173F2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6" name="直線コネクタ 795">
          <a:extLst>
            <a:ext uri="{FF2B5EF4-FFF2-40B4-BE49-F238E27FC236}">
              <a16:creationId xmlns:a16="http://schemas.microsoft.com/office/drawing/2014/main" id="{720195FD-9C39-4CE1-BEF9-0B9FA15B6F1B}"/>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7" name="テキスト ボックス 796">
          <a:extLst>
            <a:ext uri="{FF2B5EF4-FFF2-40B4-BE49-F238E27FC236}">
              <a16:creationId xmlns:a16="http://schemas.microsoft.com/office/drawing/2014/main" id="{5FF74EFB-5865-4C29-9BE3-0979944129A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8" name="直線コネクタ 797">
          <a:extLst>
            <a:ext uri="{FF2B5EF4-FFF2-40B4-BE49-F238E27FC236}">
              <a16:creationId xmlns:a16="http://schemas.microsoft.com/office/drawing/2014/main" id="{639DF9F5-E781-4790-83E2-943A8E63C67E}"/>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9" name="テキスト ボックス 798">
          <a:extLst>
            <a:ext uri="{FF2B5EF4-FFF2-40B4-BE49-F238E27FC236}">
              <a16:creationId xmlns:a16="http://schemas.microsoft.com/office/drawing/2014/main" id="{928A8AC7-E2E1-42A7-A6B0-B7C4F71E1651}"/>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0" name="直線コネクタ 799">
          <a:extLst>
            <a:ext uri="{FF2B5EF4-FFF2-40B4-BE49-F238E27FC236}">
              <a16:creationId xmlns:a16="http://schemas.microsoft.com/office/drawing/2014/main" id="{A59FE5FF-B7ED-4226-A625-86EEEEFC1420}"/>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1" name="テキスト ボックス 800">
          <a:extLst>
            <a:ext uri="{FF2B5EF4-FFF2-40B4-BE49-F238E27FC236}">
              <a16:creationId xmlns:a16="http://schemas.microsoft.com/office/drawing/2014/main" id="{8344FEAF-7CBA-4959-8339-A312B3D47E3E}"/>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2" name="直線コネクタ 801">
          <a:extLst>
            <a:ext uri="{FF2B5EF4-FFF2-40B4-BE49-F238E27FC236}">
              <a16:creationId xmlns:a16="http://schemas.microsoft.com/office/drawing/2014/main" id="{7D5F7355-CAF2-4050-9D63-382934E6787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3" name="テキスト ボックス 802">
          <a:extLst>
            <a:ext uri="{FF2B5EF4-FFF2-40B4-BE49-F238E27FC236}">
              <a16:creationId xmlns:a16="http://schemas.microsoft.com/office/drawing/2014/main" id="{F7D4CD83-9830-45BB-BC87-D94121B01C11}"/>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4" name="直線コネクタ 803">
          <a:extLst>
            <a:ext uri="{FF2B5EF4-FFF2-40B4-BE49-F238E27FC236}">
              <a16:creationId xmlns:a16="http://schemas.microsoft.com/office/drawing/2014/main" id="{C8B2240B-207F-4016-A9FE-370D39554ECC}"/>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5" name="テキスト ボックス 804">
          <a:extLst>
            <a:ext uri="{FF2B5EF4-FFF2-40B4-BE49-F238E27FC236}">
              <a16:creationId xmlns:a16="http://schemas.microsoft.com/office/drawing/2014/main" id="{B1E4DDC5-A0D0-403D-9200-D9E2C92BF152}"/>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6" name="直線コネクタ 805">
          <a:extLst>
            <a:ext uri="{FF2B5EF4-FFF2-40B4-BE49-F238E27FC236}">
              <a16:creationId xmlns:a16="http://schemas.microsoft.com/office/drawing/2014/main" id="{D5D96458-4D7D-4E5C-87AE-F23E1D0CE10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7" name="テキスト ボックス 806">
          <a:extLst>
            <a:ext uri="{FF2B5EF4-FFF2-40B4-BE49-F238E27FC236}">
              <a16:creationId xmlns:a16="http://schemas.microsoft.com/office/drawing/2014/main" id="{E94A11DF-5360-4803-88E4-9EB2388C7D3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8" name="【消防施設】&#10;一人当たり面積グラフ枠">
          <a:extLst>
            <a:ext uri="{FF2B5EF4-FFF2-40B4-BE49-F238E27FC236}">
              <a16:creationId xmlns:a16="http://schemas.microsoft.com/office/drawing/2014/main" id="{472CF2B4-A181-4640-A8F7-65A75BB0222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809" name="直線コネクタ 808">
          <a:extLst>
            <a:ext uri="{FF2B5EF4-FFF2-40B4-BE49-F238E27FC236}">
              <a16:creationId xmlns:a16="http://schemas.microsoft.com/office/drawing/2014/main" id="{F04B97AC-18AF-4AA2-A26E-1432696DC761}"/>
            </a:ext>
          </a:extLst>
        </xdr:cNvPr>
        <xdr:cNvCxnSpPr/>
      </xdr:nvCxnSpPr>
      <xdr:spPr>
        <a:xfrm flipV="1">
          <a:off x="19509104" y="13075920"/>
          <a:ext cx="0" cy="1426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810" name="【消防施設】&#10;一人当たり面積最小値テキスト">
          <a:extLst>
            <a:ext uri="{FF2B5EF4-FFF2-40B4-BE49-F238E27FC236}">
              <a16:creationId xmlns:a16="http://schemas.microsoft.com/office/drawing/2014/main" id="{3EAFDF1F-5374-4576-924B-412B2A3D720D}"/>
            </a:ext>
          </a:extLst>
        </xdr:cNvPr>
        <xdr:cNvSpPr txBox="1"/>
      </xdr:nvSpPr>
      <xdr:spPr>
        <a:xfrm>
          <a:off x="19547840" y="145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811" name="直線コネクタ 810">
          <a:extLst>
            <a:ext uri="{FF2B5EF4-FFF2-40B4-BE49-F238E27FC236}">
              <a16:creationId xmlns:a16="http://schemas.microsoft.com/office/drawing/2014/main" id="{90CE35E7-5C24-4F74-8156-59FC4A7F9A24}"/>
            </a:ext>
          </a:extLst>
        </xdr:cNvPr>
        <xdr:cNvCxnSpPr/>
      </xdr:nvCxnSpPr>
      <xdr:spPr>
        <a:xfrm>
          <a:off x="19443700" y="145021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812" name="【消防施設】&#10;一人当たり面積最大値テキスト">
          <a:extLst>
            <a:ext uri="{FF2B5EF4-FFF2-40B4-BE49-F238E27FC236}">
              <a16:creationId xmlns:a16="http://schemas.microsoft.com/office/drawing/2014/main" id="{BCEEEB5D-BCB6-4388-BEA1-E7752B916D35}"/>
            </a:ext>
          </a:extLst>
        </xdr:cNvPr>
        <xdr:cNvSpPr txBox="1"/>
      </xdr:nvSpPr>
      <xdr:spPr>
        <a:xfrm>
          <a:off x="19547840" y="128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813" name="直線コネクタ 812">
          <a:extLst>
            <a:ext uri="{FF2B5EF4-FFF2-40B4-BE49-F238E27FC236}">
              <a16:creationId xmlns:a16="http://schemas.microsoft.com/office/drawing/2014/main" id="{C7F46E0B-2F04-42F6-8C18-BA335D5D58F6}"/>
            </a:ext>
          </a:extLst>
        </xdr:cNvPr>
        <xdr:cNvCxnSpPr/>
      </xdr:nvCxnSpPr>
      <xdr:spPr>
        <a:xfrm>
          <a:off x="19443700" y="13075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4" name="【消防施設】&#10;一人当たり面積平均値テキスト">
          <a:extLst>
            <a:ext uri="{FF2B5EF4-FFF2-40B4-BE49-F238E27FC236}">
              <a16:creationId xmlns:a16="http://schemas.microsoft.com/office/drawing/2014/main" id="{6D81B8D5-8940-4EB8-AF9A-C23BAD78D754}"/>
            </a:ext>
          </a:extLst>
        </xdr:cNvPr>
        <xdr:cNvSpPr txBox="1"/>
      </xdr:nvSpPr>
      <xdr:spPr>
        <a:xfrm>
          <a:off x="19547840" y="14218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5" name="フローチャート: 判断 814">
          <a:extLst>
            <a:ext uri="{FF2B5EF4-FFF2-40B4-BE49-F238E27FC236}">
              <a16:creationId xmlns:a16="http://schemas.microsoft.com/office/drawing/2014/main" id="{56CB0CFB-21F0-4A4C-AD79-5F2C736CC362}"/>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816" name="フローチャート: 判断 815">
          <a:extLst>
            <a:ext uri="{FF2B5EF4-FFF2-40B4-BE49-F238E27FC236}">
              <a16:creationId xmlns:a16="http://schemas.microsoft.com/office/drawing/2014/main" id="{53DFCE2A-3FB2-4812-A1EC-CD72B1EB35EC}"/>
            </a:ext>
          </a:extLst>
        </xdr:cNvPr>
        <xdr:cNvSpPr/>
      </xdr:nvSpPr>
      <xdr:spPr>
        <a:xfrm>
          <a:off x="18735040" y="142506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817" name="フローチャート: 判断 816">
          <a:extLst>
            <a:ext uri="{FF2B5EF4-FFF2-40B4-BE49-F238E27FC236}">
              <a16:creationId xmlns:a16="http://schemas.microsoft.com/office/drawing/2014/main" id="{DD84CFFD-D861-4FD5-9C17-6C0405C026EF}"/>
            </a:ext>
          </a:extLst>
        </xdr:cNvPr>
        <xdr:cNvSpPr/>
      </xdr:nvSpPr>
      <xdr:spPr>
        <a:xfrm>
          <a:off x="17937480" y="1425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818" name="フローチャート: 判断 817">
          <a:extLst>
            <a:ext uri="{FF2B5EF4-FFF2-40B4-BE49-F238E27FC236}">
              <a16:creationId xmlns:a16="http://schemas.microsoft.com/office/drawing/2014/main" id="{8F6DDEAE-2B1C-45CD-91FB-BC5FB558F517}"/>
            </a:ext>
          </a:extLst>
        </xdr:cNvPr>
        <xdr:cNvSpPr/>
      </xdr:nvSpPr>
      <xdr:spPr>
        <a:xfrm>
          <a:off x="1716278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819" name="フローチャート: 判断 818">
          <a:extLst>
            <a:ext uri="{FF2B5EF4-FFF2-40B4-BE49-F238E27FC236}">
              <a16:creationId xmlns:a16="http://schemas.microsoft.com/office/drawing/2014/main" id="{7EBC02F4-EEF7-4741-A567-D6162046C287}"/>
            </a:ext>
          </a:extLst>
        </xdr:cNvPr>
        <xdr:cNvSpPr/>
      </xdr:nvSpPr>
      <xdr:spPr>
        <a:xfrm>
          <a:off x="16388080" y="14249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814EF55F-0D71-40C6-A3E4-F86ED98B7E89}"/>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837091F7-2C23-433D-8B5E-C660D9F60C9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14FD5159-F55D-41A4-92D5-7D64C822238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FEEA6DE2-C5E3-453E-8244-C954789CB94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CCFAF072-62E1-4BD5-BE36-650184C1C99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82550</xdr:rowOff>
    </xdr:from>
    <xdr:to>
      <xdr:col>116</xdr:col>
      <xdr:colOff>114300</xdr:colOff>
      <xdr:row>85</xdr:row>
      <xdr:rowOff>12700</xdr:rowOff>
    </xdr:to>
    <xdr:sp macro="" textlink="">
      <xdr:nvSpPr>
        <xdr:cNvPr id="825" name="楕円 824">
          <a:extLst>
            <a:ext uri="{FF2B5EF4-FFF2-40B4-BE49-F238E27FC236}">
              <a16:creationId xmlns:a16="http://schemas.microsoft.com/office/drawing/2014/main" id="{39F04FC2-C006-4126-89E0-A01346C9B37F}"/>
            </a:ext>
          </a:extLst>
        </xdr:cNvPr>
        <xdr:cNvSpPr/>
      </xdr:nvSpPr>
      <xdr:spPr>
        <a:xfrm>
          <a:off x="19458940" y="14164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105427</xdr:rowOff>
    </xdr:from>
    <xdr:ext cx="469744" cy="259045"/>
    <xdr:sp macro="" textlink="">
      <xdr:nvSpPr>
        <xdr:cNvPr id="826" name="【消防施設】&#10;一人当たり面積該当値テキスト">
          <a:extLst>
            <a:ext uri="{FF2B5EF4-FFF2-40B4-BE49-F238E27FC236}">
              <a16:creationId xmlns:a16="http://schemas.microsoft.com/office/drawing/2014/main" id="{72001EDA-F6AF-4A1A-AABE-FB19FA56226E}"/>
            </a:ext>
          </a:extLst>
        </xdr:cNvPr>
        <xdr:cNvSpPr txBox="1"/>
      </xdr:nvSpPr>
      <xdr:spPr>
        <a:xfrm>
          <a:off x="19547840" y="1401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88900</xdr:rowOff>
    </xdr:from>
    <xdr:to>
      <xdr:col>112</xdr:col>
      <xdr:colOff>38100</xdr:colOff>
      <xdr:row>85</xdr:row>
      <xdr:rowOff>19050</xdr:rowOff>
    </xdr:to>
    <xdr:sp macro="" textlink="">
      <xdr:nvSpPr>
        <xdr:cNvPr id="827" name="楕円 826">
          <a:extLst>
            <a:ext uri="{FF2B5EF4-FFF2-40B4-BE49-F238E27FC236}">
              <a16:creationId xmlns:a16="http://schemas.microsoft.com/office/drawing/2014/main" id="{834DF65B-7148-48ED-A1F7-7456BEF49D1A}"/>
            </a:ext>
          </a:extLst>
        </xdr:cNvPr>
        <xdr:cNvSpPr/>
      </xdr:nvSpPr>
      <xdr:spPr>
        <a:xfrm>
          <a:off x="18735040" y="14170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133350</xdr:rowOff>
    </xdr:from>
    <xdr:to>
      <xdr:col>116</xdr:col>
      <xdr:colOff>63500</xdr:colOff>
      <xdr:row>84</xdr:row>
      <xdr:rowOff>139700</xdr:rowOff>
    </xdr:to>
    <xdr:cxnSp macro="">
      <xdr:nvCxnSpPr>
        <xdr:cNvPr id="828" name="直線コネクタ 827">
          <a:extLst>
            <a:ext uri="{FF2B5EF4-FFF2-40B4-BE49-F238E27FC236}">
              <a16:creationId xmlns:a16="http://schemas.microsoft.com/office/drawing/2014/main" id="{D7018CEC-9E1C-41D3-A89A-42B5DA18F137}"/>
            </a:ext>
          </a:extLst>
        </xdr:cNvPr>
        <xdr:cNvCxnSpPr/>
      </xdr:nvCxnSpPr>
      <xdr:spPr>
        <a:xfrm flipV="1">
          <a:off x="18778220" y="14215110"/>
          <a:ext cx="73152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91439</xdr:rowOff>
    </xdr:from>
    <xdr:to>
      <xdr:col>107</xdr:col>
      <xdr:colOff>101600</xdr:colOff>
      <xdr:row>85</xdr:row>
      <xdr:rowOff>21589</xdr:rowOff>
    </xdr:to>
    <xdr:sp macro="" textlink="">
      <xdr:nvSpPr>
        <xdr:cNvPr id="829" name="楕円 828">
          <a:extLst>
            <a:ext uri="{FF2B5EF4-FFF2-40B4-BE49-F238E27FC236}">
              <a16:creationId xmlns:a16="http://schemas.microsoft.com/office/drawing/2014/main" id="{7CDF5CB4-7684-4801-B346-D396AC3155F6}"/>
            </a:ext>
          </a:extLst>
        </xdr:cNvPr>
        <xdr:cNvSpPr/>
      </xdr:nvSpPr>
      <xdr:spPr>
        <a:xfrm>
          <a:off x="17937480" y="141731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139700</xdr:rowOff>
    </xdr:from>
    <xdr:to>
      <xdr:col>111</xdr:col>
      <xdr:colOff>177800</xdr:colOff>
      <xdr:row>84</xdr:row>
      <xdr:rowOff>142239</xdr:rowOff>
    </xdr:to>
    <xdr:cxnSp macro="">
      <xdr:nvCxnSpPr>
        <xdr:cNvPr id="830" name="直線コネクタ 829">
          <a:extLst>
            <a:ext uri="{FF2B5EF4-FFF2-40B4-BE49-F238E27FC236}">
              <a16:creationId xmlns:a16="http://schemas.microsoft.com/office/drawing/2014/main" id="{BF984328-2F54-4601-A3A1-D72939D51475}"/>
            </a:ext>
          </a:extLst>
        </xdr:cNvPr>
        <xdr:cNvCxnSpPr/>
      </xdr:nvCxnSpPr>
      <xdr:spPr>
        <a:xfrm flipV="1">
          <a:off x="17988280" y="14221460"/>
          <a:ext cx="78994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93980</xdr:rowOff>
    </xdr:from>
    <xdr:to>
      <xdr:col>102</xdr:col>
      <xdr:colOff>165100</xdr:colOff>
      <xdr:row>85</xdr:row>
      <xdr:rowOff>24130</xdr:rowOff>
    </xdr:to>
    <xdr:sp macro="" textlink="">
      <xdr:nvSpPr>
        <xdr:cNvPr id="831" name="楕円 830">
          <a:extLst>
            <a:ext uri="{FF2B5EF4-FFF2-40B4-BE49-F238E27FC236}">
              <a16:creationId xmlns:a16="http://schemas.microsoft.com/office/drawing/2014/main" id="{D7E2DF74-B53A-4E67-861B-8412AAC042D6}"/>
            </a:ext>
          </a:extLst>
        </xdr:cNvPr>
        <xdr:cNvSpPr/>
      </xdr:nvSpPr>
      <xdr:spPr>
        <a:xfrm>
          <a:off x="17162780" y="14175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142239</xdr:rowOff>
    </xdr:from>
    <xdr:to>
      <xdr:col>107</xdr:col>
      <xdr:colOff>50800</xdr:colOff>
      <xdr:row>84</xdr:row>
      <xdr:rowOff>144780</xdr:rowOff>
    </xdr:to>
    <xdr:cxnSp macro="">
      <xdr:nvCxnSpPr>
        <xdr:cNvPr id="832" name="直線コネクタ 831">
          <a:extLst>
            <a:ext uri="{FF2B5EF4-FFF2-40B4-BE49-F238E27FC236}">
              <a16:creationId xmlns:a16="http://schemas.microsoft.com/office/drawing/2014/main" id="{F3869C13-0D3E-42D5-8528-32D88AEF652E}"/>
            </a:ext>
          </a:extLst>
        </xdr:cNvPr>
        <xdr:cNvCxnSpPr/>
      </xdr:nvCxnSpPr>
      <xdr:spPr>
        <a:xfrm flipV="1">
          <a:off x="17213580" y="14223999"/>
          <a:ext cx="7747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96520</xdr:rowOff>
    </xdr:from>
    <xdr:to>
      <xdr:col>98</xdr:col>
      <xdr:colOff>38100</xdr:colOff>
      <xdr:row>85</xdr:row>
      <xdr:rowOff>26670</xdr:rowOff>
    </xdr:to>
    <xdr:sp macro="" textlink="">
      <xdr:nvSpPr>
        <xdr:cNvPr id="833" name="楕円 832">
          <a:extLst>
            <a:ext uri="{FF2B5EF4-FFF2-40B4-BE49-F238E27FC236}">
              <a16:creationId xmlns:a16="http://schemas.microsoft.com/office/drawing/2014/main" id="{22B1A544-4DBC-4FA9-831A-437C1A680BBA}"/>
            </a:ext>
          </a:extLst>
        </xdr:cNvPr>
        <xdr:cNvSpPr/>
      </xdr:nvSpPr>
      <xdr:spPr>
        <a:xfrm>
          <a:off x="16388080" y="141782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144780</xdr:rowOff>
    </xdr:from>
    <xdr:to>
      <xdr:col>102</xdr:col>
      <xdr:colOff>114300</xdr:colOff>
      <xdr:row>84</xdr:row>
      <xdr:rowOff>147320</xdr:rowOff>
    </xdr:to>
    <xdr:cxnSp macro="">
      <xdr:nvCxnSpPr>
        <xdr:cNvPr id="834" name="直線コネクタ 833">
          <a:extLst>
            <a:ext uri="{FF2B5EF4-FFF2-40B4-BE49-F238E27FC236}">
              <a16:creationId xmlns:a16="http://schemas.microsoft.com/office/drawing/2014/main" id="{B1DAF9C8-FF3B-4A67-A235-2E652A8EDCED}"/>
            </a:ext>
          </a:extLst>
        </xdr:cNvPr>
        <xdr:cNvCxnSpPr/>
      </xdr:nvCxnSpPr>
      <xdr:spPr>
        <a:xfrm flipV="1">
          <a:off x="16431260" y="14226540"/>
          <a:ext cx="78232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90188</xdr:rowOff>
    </xdr:from>
    <xdr:ext cx="469744" cy="259045"/>
    <xdr:sp macro="" textlink="">
      <xdr:nvSpPr>
        <xdr:cNvPr id="835" name="n_1aveValue【消防施設】&#10;一人当たり面積">
          <a:extLst>
            <a:ext uri="{FF2B5EF4-FFF2-40B4-BE49-F238E27FC236}">
              <a16:creationId xmlns:a16="http://schemas.microsoft.com/office/drawing/2014/main" id="{64687259-2D13-4B23-B14D-7E7E4941420F}"/>
            </a:ext>
          </a:extLst>
        </xdr:cNvPr>
        <xdr:cNvSpPr txBox="1"/>
      </xdr:nvSpPr>
      <xdr:spPr>
        <a:xfrm>
          <a:off x="18561127" y="1433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93997</xdr:rowOff>
    </xdr:from>
    <xdr:ext cx="469744" cy="259045"/>
    <xdr:sp macro="" textlink="">
      <xdr:nvSpPr>
        <xdr:cNvPr id="836" name="n_2aveValue【消防施設】&#10;一人当たり面積">
          <a:extLst>
            <a:ext uri="{FF2B5EF4-FFF2-40B4-BE49-F238E27FC236}">
              <a16:creationId xmlns:a16="http://schemas.microsoft.com/office/drawing/2014/main" id="{715C5205-CF7C-4811-9020-43BCD9F5BB43}"/>
            </a:ext>
          </a:extLst>
        </xdr:cNvPr>
        <xdr:cNvSpPr txBox="1"/>
      </xdr:nvSpPr>
      <xdr:spPr>
        <a:xfrm>
          <a:off x="17776267" y="1434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95266</xdr:rowOff>
    </xdr:from>
    <xdr:ext cx="469744" cy="259045"/>
    <xdr:sp macro="" textlink="">
      <xdr:nvSpPr>
        <xdr:cNvPr id="837" name="n_3aveValue【消防施設】&#10;一人当たり面積">
          <a:extLst>
            <a:ext uri="{FF2B5EF4-FFF2-40B4-BE49-F238E27FC236}">
              <a16:creationId xmlns:a16="http://schemas.microsoft.com/office/drawing/2014/main" id="{FD6E7299-96B3-4955-9E70-C90C3C7ED95E}"/>
            </a:ext>
          </a:extLst>
        </xdr:cNvPr>
        <xdr:cNvSpPr txBox="1"/>
      </xdr:nvSpPr>
      <xdr:spPr>
        <a:xfrm>
          <a:off x="1700156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92727</xdr:rowOff>
    </xdr:from>
    <xdr:ext cx="469744" cy="259045"/>
    <xdr:sp macro="" textlink="">
      <xdr:nvSpPr>
        <xdr:cNvPr id="838" name="n_4aveValue【消防施設】&#10;一人当たり面積">
          <a:extLst>
            <a:ext uri="{FF2B5EF4-FFF2-40B4-BE49-F238E27FC236}">
              <a16:creationId xmlns:a16="http://schemas.microsoft.com/office/drawing/2014/main" id="{1148FF3B-9F02-45A2-83D1-0152ED636B5C}"/>
            </a:ext>
          </a:extLst>
        </xdr:cNvPr>
        <xdr:cNvSpPr txBox="1"/>
      </xdr:nvSpPr>
      <xdr:spPr>
        <a:xfrm>
          <a:off x="1622686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35577</xdr:rowOff>
    </xdr:from>
    <xdr:ext cx="469744" cy="259045"/>
    <xdr:sp macro="" textlink="">
      <xdr:nvSpPr>
        <xdr:cNvPr id="839" name="n_1mainValue【消防施設】&#10;一人当たり面積">
          <a:extLst>
            <a:ext uri="{FF2B5EF4-FFF2-40B4-BE49-F238E27FC236}">
              <a16:creationId xmlns:a16="http://schemas.microsoft.com/office/drawing/2014/main" id="{9AF89CF9-8ED7-4B2E-88C3-80811DCCDF2E}"/>
            </a:ext>
          </a:extLst>
        </xdr:cNvPr>
        <xdr:cNvSpPr txBox="1"/>
      </xdr:nvSpPr>
      <xdr:spPr>
        <a:xfrm>
          <a:off x="18561127" y="1394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38116</xdr:rowOff>
    </xdr:from>
    <xdr:ext cx="469744" cy="259045"/>
    <xdr:sp macro="" textlink="">
      <xdr:nvSpPr>
        <xdr:cNvPr id="840" name="n_2mainValue【消防施設】&#10;一人当たり面積">
          <a:extLst>
            <a:ext uri="{FF2B5EF4-FFF2-40B4-BE49-F238E27FC236}">
              <a16:creationId xmlns:a16="http://schemas.microsoft.com/office/drawing/2014/main" id="{74A26BE1-EB32-423C-81A9-B34F7E2D6B02}"/>
            </a:ext>
          </a:extLst>
        </xdr:cNvPr>
        <xdr:cNvSpPr txBox="1"/>
      </xdr:nvSpPr>
      <xdr:spPr>
        <a:xfrm>
          <a:off x="17776267" y="13952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40657</xdr:rowOff>
    </xdr:from>
    <xdr:ext cx="469744" cy="259045"/>
    <xdr:sp macro="" textlink="">
      <xdr:nvSpPr>
        <xdr:cNvPr id="841" name="n_3mainValue【消防施設】&#10;一人当たり面積">
          <a:extLst>
            <a:ext uri="{FF2B5EF4-FFF2-40B4-BE49-F238E27FC236}">
              <a16:creationId xmlns:a16="http://schemas.microsoft.com/office/drawing/2014/main" id="{53D479D5-7ACB-4A1E-ADBB-D7CE7974081E}"/>
            </a:ext>
          </a:extLst>
        </xdr:cNvPr>
        <xdr:cNvSpPr txBox="1"/>
      </xdr:nvSpPr>
      <xdr:spPr>
        <a:xfrm>
          <a:off x="17001567" y="139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43197</xdr:rowOff>
    </xdr:from>
    <xdr:ext cx="469744" cy="259045"/>
    <xdr:sp macro="" textlink="">
      <xdr:nvSpPr>
        <xdr:cNvPr id="842" name="n_4mainValue【消防施設】&#10;一人当たり面積">
          <a:extLst>
            <a:ext uri="{FF2B5EF4-FFF2-40B4-BE49-F238E27FC236}">
              <a16:creationId xmlns:a16="http://schemas.microsoft.com/office/drawing/2014/main" id="{82F2D10D-09A9-40ED-BE09-D0BF87E0970A}"/>
            </a:ext>
          </a:extLst>
        </xdr:cNvPr>
        <xdr:cNvSpPr txBox="1"/>
      </xdr:nvSpPr>
      <xdr:spPr>
        <a:xfrm>
          <a:off x="16226867" y="13957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3" name="正方形/長方形 842">
          <a:extLst>
            <a:ext uri="{FF2B5EF4-FFF2-40B4-BE49-F238E27FC236}">
              <a16:creationId xmlns:a16="http://schemas.microsoft.com/office/drawing/2014/main" id="{7A8682CC-2848-4CC9-873B-18FAA0ADE3A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4" name="正方形/長方形 843">
          <a:extLst>
            <a:ext uri="{FF2B5EF4-FFF2-40B4-BE49-F238E27FC236}">
              <a16:creationId xmlns:a16="http://schemas.microsoft.com/office/drawing/2014/main" id="{F10511A6-EA7D-4C06-961F-C8C7A619815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5" name="正方形/長方形 844">
          <a:extLst>
            <a:ext uri="{FF2B5EF4-FFF2-40B4-BE49-F238E27FC236}">
              <a16:creationId xmlns:a16="http://schemas.microsoft.com/office/drawing/2014/main" id="{DDE329FB-1F1F-4B66-AF2C-89DE20AF0A7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6" name="正方形/長方形 845">
          <a:extLst>
            <a:ext uri="{FF2B5EF4-FFF2-40B4-BE49-F238E27FC236}">
              <a16:creationId xmlns:a16="http://schemas.microsoft.com/office/drawing/2014/main" id="{95877AD7-7B55-49D3-A49F-D9262ABF17E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7" name="正方形/長方形 846">
          <a:extLst>
            <a:ext uri="{FF2B5EF4-FFF2-40B4-BE49-F238E27FC236}">
              <a16:creationId xmlns:a16="http://schemas.microsoft.com/office/drawing/2014/main" id="{82C874EA-53B4-4DF9-AE04-D63174C710A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8" name="正方形/長方形 847">
          <a:extLst>
            <a:ext uri="{FF2B5EF4-FFF2-40B4-BE49-F238E27FC236}">
              <a16:creationId xmlns:a16="http://schemas.microsoft.com/office/drawing/2014/main" id="{9207A9A3-EA02-4009-A0BC-EDB9A013C39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9" name="正方形/長方形 848">
          <a:extLst>
            <a:ext uri="{FF2B5EF4-FFF2-40B4-BE49-F238E27FC236}">
              <a16:creationId xmlns:a16="http://schemas.microsoft.com/office/drawing/2014/main" id="{7FB3FDD5-E0E5-4AE8-A060-18CFF783143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正方形/長方形 849">
          <a:extLst>
            <a:ext uri="{FF2B5EF4-FFF2-40B4-BE49-F238E27FC236}">
              <a16:creationId xmlns:a16="http://schemas.microsoft.com/office/drawing/2014/main" id="{8086133B-4B3D-4E36-8665-22D923D114B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1" name="テキスト ボックス 850">
          <a:extLst>
            <a:ext uri="{FF2B5EF4-FFF2-40B4-BE49-F238E27FC236}">
              <a16:creationId xmlns:a16="http://schemas.microsoft.com/office/drawing/2014/main" id="{E5A7CD25-3DD3-4CF3-BD5D-1B69A8AF23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2" name="直線コネクタ 851">
          <a:extLst>
            <a:ext uri="{FF2B5EF4-FFF2-40B4-BE49-F238E27FC236}">
              <a16:creationId xmlns:a16="http://schemas.microsoft.com/office/drawing/2014/main" id="{144C8607-E945-484A-8F58-9047FD8E5C24}"/>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3" name="テキスト ボックス 852">
          <a:extLst>
            <a:ext uri="{FF2B5EF4-FFF2-40B4-BE49-F238E27FC236}">
              <a16:creationId xmlns:a16="http://schemas.microsoft.com/office/drawing/2014/main" id="{E283D040-9007-4FF6-97F3-70A0519D2FD2}"/>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4" name="直線コネクタ 853">
          <a:extLst>
            <a:ext uri="{FF2B5EF4-FFF2-40B4-BE49-F238E27FC236}">
              <a16:creationId xmlns:a16="http://schemas.microsoft.com/office/drawing/2014/main" id="{C59D72E1-62BC-4B7C-8210-03949597642E}"/>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5" name="テキスト ボックス 854">
          <a:extLst>
            <a:ext uri="{FF2B5EF4-FFF2-40B4-BE49-F238E27FC236}">
              <a16:creationId xmlns:a16="http://schemas.microsoft.com/office/drawing/2014/main" id="{696E2F93-89B6-47D6-B7FB-DF27ED37BEE8}"/>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6" name="直線コネクタ 855">
          <a:extLst>
            <a:ext uri="{FF2B5EF4-FFF2-40B4-BE49-F238E27FC236}">
              <a16:creationId xmlns:a16="http://schemas.microsoft.com/office/drawing/2014/main" id="{67C5F469-515A-4AC7-A232-41EDA8193232}"/>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7" name="テキスト ボックス 856">
          <a:extLst>
            <a:ext uri="{FF2B5EF4-FFF2-40B4-BE49-F238E27FC236}">
              <a16:creationId xmlns:a16="http://schemas.microsoft.com/office/drawing/2014/main" id="{1A1E70FE-5CFA-4A11-9258-3B95492D2318}"/>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8" name="直線コネクタ 857">
          <a:extLst>
            <a:ext uri="{FF2B5EF4-FFF2-40B4-BE49-F238E27FC236}">
              <a16:creationId xmlns:a16="http://schemas.microsoft.com/office/drawing/2014/main" id="{AED93726-2F8C-47DD-9DD1-5106ED8B651D}"/>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9" name="テキスト ボックス 858">
          <a:extLst>
            <a:ext uri="{FF2B5EF4-FFF2-40B4-BE49-F238E27FC236}">
              <a16:creationId xmlns:a16="http://schemas.microsoft.com/office/drawing/2014/main" id="{3B3B3516-7975-46B9-B91B-D405C945E3AD}"/>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0" name="直線コネクタ 859">
          <a:extLst>
            <a:ext uri="{FF2B5EF4-FFF2-40B4-BE49-F238E27FC236}">
              <a16:creationId xmlns:a16="http://schemas.microsoft.com/office/drawing/2014/main" id="{EE4CB0F8-D28F-4B6F-A443-B3C8FB2F7C13}"/>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1" name="テキスト ボックス 860">
          <a:extLst>
            <a:ext uri="{FF2B5EF4-FFF2-40B4-BE49-F238E27FC236}">
              <a16:creationId xmlns:a16="http://schemas.microsoft.com/office/drawing/2014/main" id="{F1F670DA-CDD6-4D56-A5E1-EA803AAB4671}"/>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2" name="直線コネクタ 861">
          <a:extLst>
            <a:ext uri="{FF2B5EF4-FFF2-40B4-BE49-F238E27FC236}">
              <a16:creationId xmlns:a16="http://schemas.microsoft.com/office/drawing/2014/main" id="{5EE856A8-4A7E-413E-8890-A7378FA43C8F}"/>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3" name="テキスト ボックス 862">
          <a:extLst>
            <a:ext uri="{FF2B5EF4-FFF2-40B4-BE49-F238E27FC236}">
              <a16:creationId xmlns:a16="http://schemas.microsoft.com/office/drawing/2014/main" id="{8EEB66E4-62E0-4317-8BA3-1A256C84DC5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4" name="直線コネクタ 863">
          <a:extLst>
            <a:ext uri="{FF2B5EF4-FFF2-40B4-BE49-F238E27FC236}">
              <a16:creationId xmlns:a16="http://schemas.microsoft.com/office/drawing/2014/main" id="{D5849844-2379-41F5-8C97-460AE12E92B6}"/>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5" name="テキスト ボックス 864">
          <a:extLst>
            <a:ext uri="{FF2B5EF4-FFF2-40B4-BE49-F238E27FC236}">
              <a16:creationId xmlns:a16="http://schemas.microsoft.com/office/drawing/2014/main" id="{3801C2E9-7484-4102-A6F4-98A2CE52DC3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a:extLst>
            <a:ext uri="{FF2B5EF4-FFF2-40B4-BE49-F238E27FC236}">
              <a16:creationId xmlns:a16="http://schemas.microsoft.com/office/drawing/2014/main" id="{1B771B64-019E-483D-BA13-F3776ABB996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2C0DE605-A236-4CDB-8705-88ED46A15432}"/>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868" name="直線コネクタ 867">
          <a:extLst>
            <a:ext uri="{FF2B5EF4-FFF2-40B4-BE49-F238E27FC236}">
              <a16:creationId xmlns:a16="http://schemas.microsoft.com/office/drawing/2014/main" id="{1F1C8F06-7642-42F7-9795-08051C8D0944}"/>
            </a:ext>
          </a:extLst>
        </xdr:cNvPr>
        <xdr:cNvCxnSpPr/>
      </xdr:nvCxnSpPr>
      <xdr:spPr>
        <a:xfrm flipV="1">
          <a:off x="14375764" y="16846731"/>
          <a:ext cx="0" cy="1403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869" name="【庁舎】&#10;有形固定資産減価償却率最小値テキスト">
          <a:extLst>
            <a:ext uri="{FF2B5EF4-FFF2-40B4-BE49-F238E27FC236}">
              <a16:creationId xmlns:a16="http://schemas.microsoft.com/office/drawing/2014/main" id="{8B488837-69B1-4118-9CC1-C4C18F8DBBDB}"/>
            </a:ext>
          </a:extLst>
        </xdr:cNvPr>
        <xdr:cNvSpPr txBox="1"/>
      </xdr:nvSpPr>
      <xdr:spPr>
        <a:xfrm>
          <a:off x="14414500"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870" name="直線コネクタ 869">
          <a:extLst>
            <a:ext uri="{FF2B5EF4-FFF2-40B4-BE49-F238E27FC236}">
              <a16:creationId xmlns:a16="http://schemas.microsoft.com/office/drawing/2014/main" id="{7F9513CE-0118-4AF2-87D5-22A22019B27B}"/>
            </a:ext>
          </a:extLst>
        </xdr:cNvPr>
        <xdr:cNvCxnSpPr/>
      </xdr:nvCxnSpPr>
      <xdr:spPr>
        <a:xfrm>
          <a:off x="142875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871" name="【庁舎】&#10;有形固定資産減価償却率最大値テキスト">
          <a:extLst>
            <a:ext uri="{FF2B5EF4-FFF2-40B4-BE49-F238E27FC236}">
              <a16:creationId xmlns:a16="http://schemas.microsoft.com/office/drawing/2014/main" id="{25EB023F-381D-499A-9EDA-868F328E1F03}"/>
            </a:ext>
          </a:extLst>
        </xdr:cNvPr>
        <xdr:cNvSpPr txBox="1"/>
      </xdr:nvSpPr>
      <xdr:spPr>
        <a:xfrm>
          <a:off x="14414500" y="166257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872" name="直線コネクタ 871">
          <a:extLst>
            <a:ext uri="{FF2B5EF4-FFF2-40B4-BE49-F238E27FC236}">
              <a16:creationId xmlns:a16="http://schemas.microsoft.com/office/drawing/2014/main" id="{54E5DEC8-B51B-4A09-BA95-C24185DCFEC1}"/>
            </a:ext>
          </a:extLst>
        </xdr:cNvPr>
        <xdr:cNvCxnSpPr/>
      </xdr:nvCxnSpPr>
      <xdr:spPr>
        <a:xfrm>
          <a:off x="14287500" y="168467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873" name="【庁舎】&#10;有形固定資産減価償却率平均値テキスト">
          <a:extLst>
            <a:ext uri="{FF2B5EF4-FFF2-40B4-BE49-F238E27FC236}">
              <a16:creationId xmlns:a16="http://schemas.microsoft.com/office/drawing/2014/main" id="{A5516EDD-558B-413C-A6BB-B30C37B9616F}"/>
            </a:ext>
          </a:extLst>
        </xdr:cNvPr>
        <xdr:cNvSpPr txBox="1"/>
      </xdr:nvSpPr>
      <xdr:spPr>
        <a:xfrm>
          <a:off x="14414500" y="17418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874" name="フローチャート: 判断 873">
          <a:extLst>
            <a:ext uri="{FF2B5EF4-FFF2-40B4-BE49-F238E27FC236}">
              <a16:creationId xmlns:a16="http://schemas.microsoft.com/office/drawing/2014/main" id="{30AF06EA-4475-49AF-9E39-789DC23A090F}"/>
            </a:ext>
          </a:extLst>
        </xdr:cNvPr>
        <xdr:cNvSpPr/>
      </xdr:nvSpPr>
      <xdr:spPr>
        <a:xfrm>
          <a:off x="14325600" y="175628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875" name="フローチャート: 判断 874">
          <a:extLst>
            <a:ext uri="{FF2B5EF4-FFF2-40B4-BE49-F238E27FC236}">
              <a16:creationId xmlns:a16="http://schemas.microsoft.com/office/drawing/2014/main" id="{075EBE89-3F27-49F4-82CB-D91C83194322}"/>
            </a:ext>
          </a:extLst>
        </xdr:cNvPr>
        <xdr:cNvSpPr/>
      </xdr:nvSpPr>
      <xdr:spPr>
        <a:xfrm>
          <a:off x="13578840" y="175448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876" name="フローチャート: 判断 875">
          <a:extLst>
            <a:ext uri="{FF2B5EF4-FFF2-40B4-BE49-F238E27FC236}">
              <a16:creationId xmlns:a16="http://schemas.microsoft.com/office/drawing/2014/main" id="{D783011D-7BBD-4677-A901-2B851BDBF52B}"/>
            </a:ext>
          </a:extLst>
        </xdr:cNvPr>
        <xdr:cNvSpPr/>
      </xdr:nvSpPr>
      <xdr:spPr>
        <a:xfrm>
          <a:off x="12804140" y="1749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877" name="フローチャート: 判断 876">
          <a:extLst>
            <a:ext uri="{FF2B5EF4-FFF2-40B4-BE49-F238E27FC236}">
              <a16:creationId xmlns:a16="http://schemas.microsoft.com/office/drawing/2014/main" id="{FE638C27-72EC-41D6-AC85-8E33F30B171D}"/>
            </a:ext>
          </a:extLst>
        </xdr:cNvPr>
        <xdr:cNvSpPr/>
      </xdr:nvSpPr>
      <xdr:spPr>
        <a:xfrm>
          <a:off x="12029440" y="17499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878" name="フローチャート: 判断 877">
          <a:extLst>
            <a:ext uri="{FF2B5EF4-FFF2-40B4-BE49-F238E27FC236}">
              <a16:creationId xmlns:a16="http://schemas.microsoft.com/office/drawing/2014/main" id="{22740637-6AE9-48D5-93C5-BBAA29A91ACF}"/>
            </a:ext>
          </a:extLst>
        </xdr:cNvPr>
        <xdr:cNvSpPr/>
      </xdr:nvSpPr>
      <xdr:spPr>
        <a:xfrm>
          <a:off x="11231880" y="17476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2F95102-475C-4694-AAF6-42E4362EF1A4}"/>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830E5E0A-441E-4798-83D5-57BF4E038F1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28BB1992-5ABD-4A3C-959B-890085AF58E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485F16CA-C90D-4FBE-A573-A76E5A0A3EE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1489343A-DBD8-4F8D-8A25-7DE0F9C0BE5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93980</xdr:rowOff>
    </xdr:from>
    <xdr:to>
      <xdr:col>85</xdr:col>
      <xdr:colOff>177800</xdr:colOff>
      <xdr:row>109</xdr:row>
      <xdr:rowOff>24130</xdr:rowOff>
    </xdr:to>
    <xdr:sp macro="" textlink="">
      <xdr:nvSpPr>
        <xdr:cNvPr id="884" name="楕円 883">
          <a:extLst>
            <a:ext uri="{FF2B5EF4-FFF2-40B4-BE49-F238E27FC236}">
              <a16:creationId xmlns:a16="http://schemas.microsoft.com/office/drawing/2014/main" id="{291FC8A9-003B-4566-A837-BBF7D1BE280D}"/>
            </a:ext>
          </a:extLst>
        </xdr:cNvPr>
        <xdr:cNvSpPr/>
      </xdr:nvSpPr>
      <xdr:spPr>
        <a:xfrm>
          <a:off x="14325600" y="181991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8907</xdr:rowOff>
    </xdr:from>
    <xdr:ext cx="405111" cy="259045"/>
    <xdr:sp macro="" textlink="">
      <xdr:nvSpPr>
        <xdr:cNvPr id="885" name="【庁舎】&#10;有形固定資産減価償却率該当値テキスト">
          <a:extLst>
            <a:ext uri="{FF2B5EF4-FFF2-40B4-BE49-F238E27FC236}">
              <a16:creationId xmlns:a16="http://schemas.microsoft.com/office/drawing/2014/main" id="{37A5284C-6614-4473-92B6-599DC035B06B}"/>
            </a:ext>
          </a:extLst>
        </xdr:cNvPr>
        <xdr:cNvSpPr txBox="1"/>
      </xdr:nvSpPr>
      <xdr:spPr>
        <a:xfrm>
          <a:off x="14414500" y="181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87449</xdr:rowOff>
    </xdr:from>
    <xdr:to>
      <xdr:col>81</xdr:col>
      <xdr:colOff>101600</xdr:colOff>
      <xdr:row>109</xdr:row>
      <xdr:rowOff>17599</xdr:rowOff>
    </xdr:to>
    <xdr:sp macro="" textlink="">
      <xdr:nvSpPr>
        <xdr:cNvPr id="886" name="楕円 885">
          <a:extLst>
            <a:ext uri="{FF2B5EF4-FFF2-40B4-BE49-F238E27FC236}">
              <a16:creationId xmlns:a16="http://schemas.microsoft.com/office/drawing/2014/main" id="{3C249484-65B3-4B41-AF3F-F3FD02BC6E0A}"/>
            </a:ext>
          </a:extLst>
        </xdr:cNvPr>
        <xdr:cNvSpPr/>
      </xdr:nvSpPr>
      <xdr:spPr>
        <a:xfrm>
          <a:off x="13578840" y="181925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138249</xdr:rowOff>
    </xdr:from>
    <xdr:to>
      <xdr:col>85</xdr:col>
      <xdr:colOff>127000</xdr:colOff>
      <xdr:row>108</xdr:row>
      <xdr:rowOff>144780</xdr:rowOff>
    </xdr:to>
    <xdr:cxnSp macro="">
      <xdr:nvCxnSpPr>
        <xdr:cNvPr id="887" name="直線コネクタ 886">
          <a:extLst>
            <a:ext uri="{FF2B5EF4-FFF2-40B4-BE49-F238E27FC236}">
              <a16:creationId xmlns:a16="http://schemas.microsoft.com/office/drawing/2014/main" id="{6DE412C0-D0D6-412E-ACF0-504ADB6B6E77}"/>
            </a:ext>
          </a:extLst>
        </xdr:cNvPr>
        <xdr:cNvCxnSpPr/>
      </xdr:nvCxnSpPr>
      <xdr:spPr>
        <a:xfrm>
          <a:off x="13629640" y="18243369"/>
          <a:ext cx="74676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80918</xdr:rowOff>
    </xdr:from>
    <xdr:to>
      <xdr:col>76</xdr:col>
      <xdr:colOff>165100</xdr:colOff>
      <xdr:row>109</xdr:row>
      <xdr:rowOff>11068</xdr:rowOff>
    </xdr:to>
    <xdr:sp macro="" textlink="">
      <xdr:nvSpPr>
        <xdr:cNvPr id="888" name="楕円 887">
          <a:extLst>
            <a:ext uri="{FF2B5EF4-FFF2-40B4-BE49-F238E27FC236}">
              <a16:creationId xmlns:a16="http://schemas.microsoft.com/office/drawing/2014/main" id="{EFE3E1F8-28C4-4B24-AAE3-2E697E9C058A}"/>
            </a:ext>
          </a:extLst>
        </xdr:cNvPr>
        <xdr:cNvSpPr/>
      </xdr:nvSpPr>
      <xdr:spPr>
        <a:xfrm>
          <a:off x="12804140" y="181860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131718</xdr:rowOff>
    </xdr:from>
    <xdr:to>
      <xdr:col>81</xdr:col>
      <xdr:colOff>50800</xdr:colOff>
      <xdr:row>108</xdr:row>
      <xdr:rowOff>138249</xdr:rowOff>
    </xdr:to>
    <xdr:cxnSp macro="">
      <xdr:nvCxnSpPr>
        <xdr:cNvPr id="889" name="直線コネクタ 888">
          <a:extLst>
            <a:ext uri="{FF2B5EF4-FFF2-40B4-BE49-F238E27FC236}">
              <a16:creationId xmlns:a16="http://schemas.microsoft.com/office/drawing/2014/main" id="{B36151FE-1B62-4014-AFCC-B8A002295EC9}"/>
            </a:ext>
          </a:extLst>
        </xdr:cNvPr>
        <xdr:cNvCxnSpPr/>
      </xdr:nvCxnSpPr>
      <xdr:spPr>
        <a:xfrm>
          <a:off x="12854940" y="18236838"/>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74386</xdr:rowOff>
    </xdr:from>
    <xdr:to>
      <xdr:col>72</xdr:col>
      <xdr:colOff>38100</xdr:colOff>
      <xdr:row>109</xdr:row>
      <xdr:rowOff>4536</xdr:rowOff>
    </xdr:to>
    <xdr:sp macro="" textlink="">
      <xdr:nvSpPr>
        <xdr:cNvPr id="890" name="楕円 889">
          <a:extLst>
            <a:ext uri="{FF2B5EF4-FFF2-40B4-BE49-F238E27FC236}">
              <a16:creationId xmlns:a16="http://schemas.microsoft.com/office/drawing/2014/main" id="{37690825-F88C-427B-BC12-E4E15E6E118C}"/>
            </a:ext>
          </a:extLst>
        </xdr:cNvPr>
        <xdr:cNvSpPr/>
      </xdr:nvSpPr>
      <xdr:spPr>
        <a:xfrm>
          <a:off x="12029440" y="181795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125186</xdr:rowOff>
    </xdr:from>
    <xdr:to>
      <xdr:col>76</xdr:col>
      <xdr:colOff>114300</xdr:colOff>
      <xdr:row>108</xdr:row>
      <xdr:rowOff>131718</xdr:rowOff>
    </xdr:to>
    <xdr:cxnSp macro="">
      <xdr:nvCxnSpPr>
        <xdr:cNvPr id="891" name="直線コネクタ 890">
          <a:extLst>
            <a:ext uri="{FF2B5EF4-FFF2-40B4-BE49-F238E27FC236}">
              <a16:creationId xmlns:a16="http://schemas.microsoft.com/office/drawing/2014/main" id="{9BA59EB7-3690-4DB4-BB14-7020840180AF}"/>
            </a:ext>
          </a:extLst>
        </xdr:cNvPr>
        <xdr:cNvCxnSpPr/>
      </xdr:nvCxnSpPr>
      <xdr:spPr>
        <a:xfrm>
          <a:off x="12072620" y="18230306"/>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67855</xdr:rowOff>
    </xdr:from>
    <xdr:to>
      <xdr:col>67</xdr:col>
      <xdr:colOff>101600</xdr:colOff>
      <xdr:row>108</xdr:row>
      <xdr:rowOff>169455</xdr:rowOff>
    </xdr:to>
    <xdr:sp macro="" textlink="">
      <xdr:nvSpPr>
        <xdr:cNvPr id="892" name="楕円 891">
          <a:extLst>
            <a:ext uri="{FF2B5EF4-FFF2-40B4-BE49-F238E27FC236}">
              <a16:creationId xmlns:a16="http://schemas.microsoft.com/office/drawing/2014/main" id="{EAB3533C-E7D8-4B12-B116-8E591E473E8D}"/>
            </a:ext>
          </a:extLst>
        </xdr:cNvPr>
        <xdr:cNvSpPr/>
      </xdr:nvSpPr>
      <xdr:spPr>
        <a:xfrm>
          <a:off x="11231880" y="1817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118655</xdr:rowOff>
    </xdr:from>
    <xdr:to>
      <xdr:col>71</xdr:col>
      <xdr:colOff>177800</xdr:colOff>
      <xdr:row>108</xdr:row>
      <xdr:rowOff>125186</xdr:rowOff>
    </xdr:to>
    <xdr:cxnSp macro="">
      <xdr:nvCxnSpPr>
        <xdr:cNvPr id="893" name="直線コネクタ 892">
          <a:extLst>
            <a:ext uri="{FF2B5EF4-FFF2-40B4-BE49-F238E27FC236}">
              <a16:creationId xmlns:a16="http://schemas.microsoft.com/office/drawing/2014/main" id="{097C9C50-8009-4E22-81C0-7A36B4A2D104}"/>
            </a:ext>
          </a:extLst>
        </xdr:cNvPr>
        <xdr:cNvCxnSpPr/>
      </xdr:nvCxnSpPr>
      <xdr:spPr>
        <a:xfrm>
          <a:off x="11282680" y="18223775"/>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894" name="n_1aveValue【庁舎】&#10;有形固定資産減価償却率">
          <a:extLst>
            <a:ext uri="{FF2B5EF4-FFF2-40B4-BE49-F238E27FC236}">
              <a16:creationId xmlns:a16="http://schemas.microsoft.com/office/drawing/2014/main" id="{C9927AA9-8494-4AE1-8EF3-3AB3864C8C6A}"/>
            </a:ext>
          </a:extLst>
        </xdr:cNvPr>
        <xdr:cNvSpPr txBox="1"/>
      </xdr:nvSpPr>
      <xdr:spPr>
        <a:xfrm>
          <a:off x="13437244" y="1732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895" name="n_2aveValue【庁舎】&#10;有形固定資産減価償却率">
          <a:extLst>
            <a:ext uri="{FF2B5EF4-FFF2-40B4-BE49-F238E27FC236}">
              <a16:creationId xmlns:a16="http://schemas.microsoft.com/office/drawing/2014/main" id="{B6DE51E3-F82C-435D-AEA7-05EBB660F4FC}"/>
            </a:ext>
          </a:extLst>
        </xdr:cNvPr>
        <xdr:cNvSpPr txBox="1"/>
      </xdr:nvSpPr>
      <xdr:spPr>
        <a:xfrm>
          <a:off x="12675244" y="1727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896" name="n_3aveValue【庁舎】&#10;有形固定資産減価償却率">
          <a:extLst>
            <a:ext uri="{FF2B5EF4-FFF2-40B4-BE49-F238E27FC236}">
              <a16:creationId xmlns:a16="http://schemas.microsoft.com/office/drawing/2014/main" id="{CCD91B81-6B9C-4BFB-B309-70FF35B3433B}"/>
            </a:ext>
          </a:extLst>
        </xdr:cNvPr>
        <xdr:cNvSpPr txBox="1"/>
      </xdr:nvSpPr>
      <xdr:spPr>
        <a:xfrm>
          <a:off x="11900544" y="1727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897" name="n_4aveValue【庁舎】&#10;有形固定資産減価償却率">
          <a:extLst>
            <a:ext uri="{FF2B5EF4-FFF2-40B4-BE49-F238E27FC236}">
              <a16:creationId xmlns:a16="http://schemas.microsoft.com/office/drawing/2014/main" id="{C76F6B5B-05DB-4332-9C9D-B4DD56C80673}"/>
            </a:ext>
          </a:extLst>
        </xdr:cNvPr>
        <xdr:cNvSpPr txBox="1"/>
      </xdr:nvSpPr>
      <xdr:spPr>
        <a:xfrm>
          <a:off x="1110298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8726</xdr:rowOff>
    </xdr:from>
    <xdr:ext cx="405111" cy="259045"/>
    <xdr:sp macro="" textlink="">
      <xdr:nvSpPr>
        <xdr:cNvPr id="898" name="n_1mainValue【庁舎】&#10;有形固定資産減価償却率">
          <a:extLst>
            <a:ext uri="{FF2B5EF4-FFF2-40B4-BE49-F238E27FC236}">
              <a16:creationId xmlns:a16="http://schemas.microsoft.com/office/drawing/2014/main" id="{3C9CDD8E-EE65-4295-9FF2-5A2C364B1EBB}"/>
            </a:ext>
          </a:extLst>
        </xdr:cNvPr>
        <xdr:cNvSpPr txBox="1"/>
      </xdr:nvSpPr>
      <xdr:spPr>
        <a:xfrm>
          <a:off x="13437244" y="18281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2195</xdr:rowOff>
    </xdr:from>
    <xdr:ext cx="405111" cy="259045"/>
    <xdr:sp macro="" textlink="">
      <xdr:nvSpPr>
        <xdr:cNvPr id="899" name="n_2mainValue【庁舎】&#10;有形固定資産減価償却率">
          <a:extLst>
            <a:ext uri="{FF2B5EF4-FFF2-40B4-BE49-F238E27FC236}">
              <a16:creationId xmlns:a16="http://schemas.microsoft.com/office/drawing/2014/main" id="{D301EFB1-1AD5-4E60-BF11-539632A634EC}"/>
            </a:ext>
          </a:extLst>
        </xdr:cNvPr>
        <xdr:cNvSpPr txBox="1"/>
      </xdr:nvSpPr>
      <xdr:spPr>
        <a:xfrm>
          <a:off x="12675244" y="18274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167113</xdr:rowOff>
    </xdr:from>
    <xdr:ext cx="405111" cy="259045"/>
    <xdr:sp macro="" textlink="">
      <xdr:nvSpPr>
        <xdr:cNvPr id="900" name="n_3mainValue【庁舎】&#10;有形固定資産減価償却率">
          <a:extLst>
            <a:ext uri="{FF2B5EF4-FFF2-40B4-BE49-F238E27FC236}">
              <a16:creationId xmlns:a16="http://schemas.microsoft.com/office/drawing/2014/main" id="{E218EE43-8BFE-4105-84CF-DC4601B8B2FF}"/>
            </a:ext>
          </a:extLst>
        </xdr:cNvPr>
        <xdr:cNvSpPr txBox="1"/>
      </xdr:nvSpPr>
      <xdr:spPr>
        <a:xfrm>
          <a:off x="11900544"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160582</xdr:rowOff>
    </xdr:from>
    <xdr:ext cx="405111" cy="259045"/>
    <xdr:sp macro="" textlink="">
      <xdr:nvSpPr>
        <xdr:cNvPr id="901" name="n_4mainValue【庁舎】&#10;有形固定資産減価償却率">
          <a:extLst>
            <a:ext uri="{FF2B5EF4-FFF2-40B4-BE49-F238E27FC236}">
              <a16:creationId xmlns:a16="http://schemas.microsoft.com/office/drawing/2014/main" id="{CDCC6259-E7DC-40B3-A24A-AAEE95A62453}"/>
            </a:ext>
          </a:extLst>
        </xdr:cNvPr>
        <xdr:cNvSpPr txBox="1"/>
      </xdr:nvSpPr>
      <xdr:spPr>
        <a:xfrm>
          <a:off x="11102984" y="1826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248F574C-5F95-4B5A-9845-B903C493BCC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7209EA7E-8BF3-4ABE-8FAF-65014636712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34D03558-FCBD-4E29-99E7-9B7F0E56AEF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4E4963D6-1660-4EBE-9BA1-2A542BD1455B}"/>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B05AE78E-39EF-4405-ACA1-0ED00FD92D8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542285C4-FEB9-40BA-8401-29DBE59EC38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B6B83E1F-716C-4EB4-BFAA-20BF2078497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EE33ADFB-C2AB-47B0-9313-3C3AE50B8F3E}"/>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B67D04EF-C48E-41A2-8B9D-56651BF840C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5730D091-C458-40B3-B666-7ED464F0BC35}"/>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2" name="テキスト ボックス 911">
          <a:extLst>
            <a:ext uri="{FF2B5EF4-FFF2-40B4-BE49-F238E27FC236}">
              <a16:creationId xmlns:a16="http://schemas.microsoft.com/office/drawing/2014/main" id="{439185F9-8E7B-41B1-867E-D876B807EFE8}"/>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3" name="直線コネクタ 912">
          <a:extLst>
            <a:ext uri="{FF2B5EF4-FFF2-40B4-BE49-F238E27FC236}">
              <a16:creationId xmlns:a16="http://schemas.microsoft.com/office/drawing/2014/main" id="{1B4CDC87-20F8-4BD0-AD08-7EAF7EB09D63}"/>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4" name="テキスト ボックス 913">
          <a:extLst>
            <a:ext uri="{FF2B5EF4-FFF2-40B4-BE49-F238E27FC236}">
              <a16:creationId xmlns:a16="http://schemas.microsoft.com/office/drawing/2014/main" id="{A7804375-0D97-4FD4-AF8F-1392CE4990C3}"/>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5" name="直線コネクタ 914">
          <a:extLst>
            <a:ext uri="{FF2B5EF4-FFF2-40B4-BE49-F238E27FC236}">
              <a16:creationId xmlns:a16="http://schemas.microsoft.com/office/drawing/2014/main" id="{54594AF3-FCB4-4FCE-9083-EB38E2FE8C20}"/>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6" name="テキスト ボックス 915">
          <a:extLst>
            <a:ext uri="{FF2B5EF4-FFF2-40B4-BE49-F238E27FC236}">
              <a16:creationId xmlns:a16="http://schemas.microsoft.com/office/drawing/2014/main" id="{D23E0F67-F356-4430-8417-1FC5CE192D69}"/>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7" name="直線コネクタ 916">
          <a:extLst>
            <a:ext uri="{FF2B5EF4-FFF2-40B4-BE49-F238E27FC236}">
              <a16:creationId xmlns:a16="http://schemas.microsoft.com/office/drawing/2014/main" id="{99120A3A-AE1E-4625-AE13-6A601F78E5EC}"/>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8" name="テキスト ボックス 917">
          <a:extLst>
            <a:ext uri="{FF2B5EF4-FFF2-40B4-BE49-F238E27FC236}">
              <a16:creationId xmlns:a16="http://schemas.microsoft.com/office/drawing/2014/main" id="{BE1B60CA-46FA-49F9-9A55-5499616A76E5}"/>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9" name="直線コネクタ 918">
          <a:extLst>
            <a:ext uri="{FF2B5EF4-FFF2-40B4-BE49-F238E27FC236}">
              <a16:creationId xmlns:a16="http://schemas.microsoft.com/office/drawing/2014/main" id="{8E1CBD9D-A735-4447-B1E6-9F03AD981D0A}"/>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0" name="テキスト ボックス 919">
          <a:extLst>
            <a:ext uri="{FF2B5EF4-FFF2-40B4-BE49-F238E27FC236}">
              <a16:creationId xmlns:a16="http://schemas.microsoft.com/office/drawing/2014/main" id="{F6DAF761-C5E1-4410-9313-3CC810F05771}"/>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28867692-CB33-4748-BCC4-1CE57EA1789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70B96582-56AB-4318-9B22-2E45E1369462}"/>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BF8F42D5-D214-458A-8C56-CCC7C5278EE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924" name="直線コネクタ 923">
          <a:extLst>
            <a:ext uri="{FF2B5EF4-FFF2-40B4-BE49-F238E27FC236}">
              <a16:creationId xmlns:a16="http://schemas.microsoft.com/office/drawing/2014/main" id="{A53B958F-622F-45C6-BFA3-3F9B96E909A6}"/>
            </a:ext>
          </a:extLst>
        </xdr:cNvPr>
        <xdr:cNvCxnSpPr/>
      </xdr:nvCxnSpPr>
      <xdr:spPr>
        <a:xfrm flipV="1">
          <a:off x="19509104" y="16959834"/>
          <a:ext cx="0" cy="1303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925" name="【庁舎】&#10;一人当たり面積最小値テキスト">
          <a:extLst>
            <a:ext uri="{FF2B5EF4-FFF2-40B4-BE49-F238E27FC236}">
              <a16:creationId xmlns:a16="http://schemas.microsoft.com/office/drawing/2014/main" id="{222BC00C-D8D9-4AD9-AF03-16B5B410BAFC}"/>
            </a:ext>
          </a:extLst>
        </xdr:cNvPr>
        <xdr:cNvSpPr txBox="1"/>
      </xdr:nvSpPr>
      <xdr:spPr>
        <a:xfrm>
          <a:off x="19547840" y="1826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926" name="直線コネクタ 925">
          <a:extLst>
            <a:ext uri="{FF2B5EF4-FFF2-40B4-BE49-F238E27FC236}">
              <a16:creationId xmlns:a16="http://schemas.microsoft.com/office/drawing/2014/main" id="{D073A564-6011-4211-8690-0C2ECDB6993B}"/>
            </a:ext>
          </a:extLst>
        </xdr:cNvPr>
        <xdr:cNvCxnSpPr/>
      </xdr:nvCxnSpPr>
      <xdr:spPr>
        <a:xfrm>
          <a:off x="19443700" y="18263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927" name="【庁舎】&#10;一人当たり面積最大値テキスト">
          <a:extLst>
            <a:ext uri="{FF2B5EF4-FFF2-40B4-BE49-F238E27FC236}">
              <a16:creationId xmlns:a16="http://schemas.microsoft.com/office/drawing/2014/main" id="{FD0F2AB2-E0D2-4E9A-AABD-58F61D7CA4DE}"/>
            </a:ext>
          </a:extLst>
        </xdr:cNvPr>
        <xdr:cNvSpPr txBox="1"/>
      </xdr:nvSpPr>
      <xdr:spPr>
        <a:xfrm>
          <a:off x="19547840" y="1674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928" name="直線コネクタ 927">
          <a:extLst>
            <a:ext uri="{FF2B5EF4-FFF2-40B4-BE49-F238E27FC236}">
              <a16:creationId xmlns:a16="http://schemas.microsoft.com/office/drawing/2014/main" id="{1C9A732F-1C14-4AA1-9221-5FFC35EF76AC}"/>
            </a:ext>
          </a:extLst>
        </xdr:cNvPr>
        <xdr:cNvCxnSpPr/>
      </xdr:nvCxnSpPr>
      <xdr:spPr>
        <a:xfrm>
          <a:off x="19443700" y="16959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929" name="【庁舎】&#10;一人当たり面積平均値テキスト">
          <a:extLst>
            <a:ext uri="{FF2B5EF4-FFF2-40B4-BE49-F238E27FC236}">
              <a16:creationId xmlns:a16="http://schemas.microsoft.com/office/drawing/2014/main" id="{8A3092F1-9502-404C-AAD6-8D1118F0082B}"/>
            </a:ext>
          </a:extLst>
        </xdr:cNvPr>
        <xdr:cNvSpPr txBox="1"/>
      </xdr:nvSpPr>
      <xdr:spPr>
        <a:xfrm>
          <a:off x="19547840" y="175468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930" name="フローチャート: 判断 929">
          <a:extLst>
            <a:ext uri="{FF2B5EF4-FFF2-40B4-BE49-F238E27FC236}">
              <a16:creationId xmlns:a16="http://schemas.microsoft.com/office/drawing/2014/main" id="{48FE32D4-C054-49FD-B543-802AA4AF86CB}"/>
            </a:ext>
          </a:extLst>
        </xdr:cNvPr>
        <xdr:cNvSpPr/>
      </xdr:nvSpPr>
      <xdr:spPr>
        <a:xfrm>
          <a:off x="19458940" y="176916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931" name="フローチャート: 判断 930">
          <a:extLst>
            <a:ext uri="{FF2B5EF4-FFF2-40B4-BE49-F238E27FC236}">
              <a16:creationId xmlns:a16="http://schemas.microsoft.com/office/drawing/2014/main" id="{30876C0B-D841-4CC4-B811-81A10C396D11}"/>
            </a:ext>
          </a:extLst>
        </xdr:cNvPr>
        <xdr:cNvSpPr/>
      </xdr:nvSpPr>
      <xdr:spPr>
        <a:xfrm>
          <a:off x="18735040" y="176938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932" name="フローチャート: 判断 931">
          <a:extLst>
            <a:ext uri="{FF2B5EF4-FFF2-40B4-BE49-F238E27FC236}">
              <a16:creationId xmlns:a16="http://schemas.microsoft.com/office/drawing/2014/main" id="{40F39FDB-39D4-42FF-AEB1-0C6B058AFBF1}"/>
            </a:ext>
          </a:extLst>
        </xdr:cNvPr>
        <xdr:cNvSpPr/>
      </xdr:nvSpPr>
      <xdr:spPr>
        <a:xfrm>
          <a:off x="17937480" y="176938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933" name="フローチャート: 判断 932">
          <a:extLst>
            <a:ext uri="{FF2B5EF4-FFF2-40B4-BE49-F238E27FC236}">
              <a16:creationId xmlns:a16="http://schemas.microsoft.com/office/drawing/2014/main" id="{CEECF884-E158-419D-A2B1-4F3FB20736E3}"/>
            </a:ext>
          </a:extLst>
        </xdr:cNvPr>
        <xdr:cNvSpPr/>
      </xdr:nvSpPr>
      <xdr:spPr>
        <a:xfrm>
          <a:off x="17162780" y="177144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934" name="フローチャート: 判断 933">
          <a:extLst>
            <a:ext uri="{FF2B5EF4-FFF2-40B4-BE49-F238E27FC236}">
              <a16:creationId xmlns:a16="http://schemas.microsoft.com/office/drawing/2014/main" id="{72634BB7-4AE6-4D64-9C75-AAFABE2D3E77}"/>
            </a:ext>
          </a:extLst>
        </xdr:cNvPr>
        <xdr:cNvSpPr/>
      </xdr:nvSpPr>
      <xdr:spPr>
        <a:xfrm>
          <a:off x="16388080" y="17762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BC6F245F-F63B-4B48-AAC4-687AB5E0D02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B5CEB4D7-EC91-49FA-8BAF-D69A728D1B0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C3EF1237-BECD-4FAF-A8FB-1EB94D8BAFE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ED070DE0-C3C0-4100-A9A9-1751E1933B3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9698A5D5-7609-4B69-8118-4EFE2ED6748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107696</xdr:rowOff>
    </xdr:from>
    <xdr:to>
      <xdr:col>116</xdr:col>
      <xdr:colOff>114300</xdr:colOff>
      <xdr:row>109</xdr:row>
      <xdr:rowOff>37846</xdr:rowOff>
    </xdr:to>
    <xdr:sp macro="" textlink="">
      <xdr:nvSpPr>
        <xdr:cNvPr id="940" name="楕円 939">
          <a:extLst>
            <a:ext uri="{FF2B5EF4-FFF2-40B4-BE49-F238E27FC236}">
              <a16:creationId xmlns:a16="http://schemas.microsoft.com/office/drawing/2014/main" id="{EBBEEE9A-7CCF-46A7-8EFD-D26562799F96}"/>
            </a:ext>
          </a:extLst>
        </xdr:cNvPr>
        <xdr:cNvSpPr/>
      </xdr:nvSpPr>
      <xdr:spPr>
        <a:xfrm>
          <a:off x="19458940" y="182128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22623</xdr:rowOff>
    </xdr:from>
    <xdr:ext cx="469744" cy="259045"/>
    <xdr:sp macro="" textlink="">
      <xdr:nvSpPr>
        <xdr:cNvPr id="941" name="【庁舎】&#10;一人当たり面積該当値テキスト">
          <a:extLst>
            <a:ext uri="{FF2B5EF4-FFF2-40B4-BE49-F238E27FC236}">
              <a16:creationId xmlns:a16="http://schemas.microsoft.com/office/drawing/2014/main" id="{7A5601C0-7EE4-4F1C-AFFF-C54296FDAEEC}"/>
            </a:ext>
          </a:extLst>
        </xdr:cNvPr>
        <xdr:cNvSpPr txBox="1"/>
      </xdr:nvSpPr>
      <xdr:spPr>
        <a:xfrm>
          <a:off x="19547840" y="1812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112268</xdr:rowOff>
    </xdr:from>
    <xdr:to>
      <xdr:col>112</xdr:col>
      <xdr:colOff>38100</xdr:colOff>
      <xdr:row>109</xdr:row>
      <xdr:rowOff>42418</xdr:rowOff>
    </xdr:to>
    <xdr:sp macro="" textlink="">
      <xdr:nvSpPr>
        <xdr:cNvPr id="942" name="楕円 941">
          <a:extLst>
            <a:ext uri="{FF2B5EF4-FFF2-40B4-BE49-F238E27FC236}">
              <a16:creationId xmlns:a16="http://schemas.microsoft.com/office/drawing/2014/main" id="{65139F0A-5B7D-442E-A84A-8BD57D34BF08}"/>
            </a:ext>
          </a:extLst>
        </xdr:cNvPr>
        <xdr:cNvSpPr/>
      </xdr:nvSpPr>
      <xdr:spPr>
        <a:xfrm>
          <a:off x="18735040" y="182173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158496</xdr:rowOff>
    </xdr:from>
    <xdr:to>
      <xdr:col>116</xdr:col>
      <xdr:colOff>63500</xdr:colOff>
      <xdr:row>108</xdr:row>
      <xdr:rowOff>163068</xdr:rowOff>
    </xdr:to>
    <xdr:cxnSp macro="">
      <xdr:nvCxnSpPr>
        <xdr:cNvPr id="943" name="直線コネクタ 942">
          <a:extLst>
            <a:ext uri="{FF2B5EF4-FFF2-40B4-BE49-F238E27FC236}">
              <a16:creationId xmlns:a16="http://schemas.microsoft.com/office/drawing/2014/main" id="{C5AE3A42-4F38-4DD3-84DB-C24303AE12CB}"/>
            </a:ext>
          </a:extLst>
        </xdr:cNvPr>
        <xdr:cNvCxnSpPr/>
      </xdr:nvCxnSpPr>
      <xdr:spPr>
        <a:xfrm flipV="1">
          <a:off x="18778220" y="18263616"/>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116839</xdr:rowOff>
    </xdr:from>
    <xdr:to>
      <xdr:col>107</xdr:col>
      <xdr:colOff>101600</xdr:colOff>
      <xdr:row>109</xdr:row>
      <xdr:rowOff>46989</xdr:rowOff>
    </xdr:to>
    <xdr:sp macro="" textlink="">
      <xdr:nvSpPr>
        <xdr:cNvPr id="944" name="楕円 943">
          <a:extLst>
            <a:ext uri="{FF2B5EF4-FFF2-40B4-BE49-F238E27FC236}">
              <a16:creationId xmlns:a16="http://schemas.microsoft.com/office/drawing/2014/main" id="{96DE6354-7598-41F3-83A3-07678C465428}"/>
            </a:ext>
          </a:extLst>
        </xdr:cNvPr>
        <xdr:cNvSpPr/>
      </xdr:nvSpPr>
      <xdr:spPr>
        <a:xfrm>
          <a:off x="17937480" y="182219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163068</xdr:rowOff>
    </xdr:from>
    <xdr:to>
      <xdr:col>111</xdr:col>
      <xdr:colOff>177800</xdr:colOff>
      <xdr:row>108</xdr:row>
      <xdr:rowOff>167639</xdr:rowOff>
    </xdr:to>
    <xdr:cxnSp macro="">
      <xdr:nvCxnSpPr>
        <xdr:cNvPr id="945" name="直線コネクタ 944">
          <a:extLst>
            <a:ext uri="{FF2B5EF4-FFF2-40B4-BE49-F238E27FC236}">
              <a16:creationId xmlns:a16="http://schemas.microsoft.com/office/drawing/2014/main" id="{14F1AF65-54C1-465B-8290-F00E5C83B620}"/>
            </a:ext>
          </a:extLst>
        </xdr:cNvPr>
        <xdr:cNvCxnSpPr/>
      </xdr:nvCxnSpPr>
      <xdr:spPr>
        <a:xfrm flipV="1">
          <a:off x="17988280" y="18268188"/>
          <a:ext cx="78994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121413</xdr:rowOff>
    </xdr:from>
    <xdr:to>
      <xdr:col>102</xdr:col>
      <xdr:colOff>165100</xdr:colOff>
      <xdr:row>109</xdr:row>
      <xdr:rowOff>51563</xdr:rowOff>
    </xdr:to>
    <xdr:sp macro="" textlink="">
      <xdr:nvSpPr>
        <xdr:cNvPr id="946" name="楕円 945">
          <a:extLst>
            <a:ext uri="{FF2B5EF4-FFF2-40B4-BE49-F238E27FC236}">
              <a16:creationId xmlns:a16="http://schemas.microsoft.com/office/drawing/2014/main" id="{64D90942-547C-4A2C-A2CA-BDC79C09A58D}"/>
            </a:ext>
          </a:extLst>
        </xdr:cNvPr>
        <xdr:cNvSpPr/>
      </xdr:nvSpPr>
      <xdr:spPr>
        <a:xfrm>
          <a:off x="17162780" y="182265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167639</xdr:rowOff>
    </xdr:from>
    <xdr:to>
      <xdr:col>107</xdr:col>
      <xdr:colOff>50800</xdr:colOff>
      <xdr:row>109</xdr:row>
      <xdr:rowOff>763</xdr:rowOff>
    </xdr:to>
    <xdr:cxnSp macro="">
      <xdr:nvCxnSpPr>
        <xdr:cNvPr id="947" name="直線コネクタ 946">
          <a:extLst>
            <a:ext uri="{FF2B5EF4-FFF2-40B4-BE49-F238E27FC236}">
              <a16:creationId xmlns:a16="http://schemas.microsoft.com/office/drawing/2014/main" id="{FC5D5BA0-2B76-479A-80BD-B7AB789AA949}"/>
            </a:ext>
          </a:extLst>
        </xdr:cNvPr>
        <xdr:cNvCxnSpPr/>
      </xdr:nvCxnSpPr>
      <xdr:spPr>
        <a:xfrm flipV="1">
          <a:off x="17213580" y="18272759"/>
          <a:ext cx="774700" cy="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128270</xdr:rowOff>
    </xdr:from>
    <xdr:to>
      <xdr:col>98</xdr:col>
      <xdr:colOff>38100</xdr:colOff>
      <xdr:row>109</xdr:row>
      <xdr:rowOff>58420</xdr:rowOff>
    </xdr:to>
    <xdr:sp macro="" textlink="">
      <xdr:nvSpPr>
        <xdr:cNvPr id="948" name="楕円 947">
          <a:extLst>
            <a:ext uri="{FF2B5EF4-FFF2-40B4-BE49-F238E27FC236}">
              <a16:creationId xmlns:a16="http://schemas.microsoft.com/office/drawing/2014/main" id="{808B0CF9-7F8F-479F-9AE1-4C2320BDD258}"/>
            </a:ext>
          </a:extLst>
        </xdr:cNvPr>
        <xdr:cNvSpPr/>
      </xdr:nvSpPr>
      <xdr:spPr>
        <a:xfrm>
          <a:off x="16388080" y="182333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763</xdr:rowOff>
    </xdr:from>
    <xdr:to>
      <xdr:col>102</xdr:col>
      <xdr:colOff>114300</xdr:colOff>
      <xdr:row>109</xdr:row>
      <xdr:rowOff>7620</xdr:rowOff>
    </xdr:to>
    <xdr:cxnSp macro="">
      <xdr:nvCxnSpPr>
        <xdr:cNvPr id="949" name="直線コネクタ 948">
          <a:extLst>
            <a:ext uri="{FF2B5EF4-FFF2-40B4-BE49-F238E27FC236}">
              <a16:creationId xmlns:a16="http://schemas.microsoft.com/office/drawing/2014/main" id="{15D6B077-08A0-460F-9E7C-CD7927ECF2AC}"/>
            </a:ext>
          </a:extLst>
        </xdr:cNvPr>
        <xdr:cNvCxnSpPr/>
      </xdr:nvCxnSpPr>
      <xdr:spPr>
        <a:xfrm flipV="1">
          <a:off x="16431260" y="18273523"/>
          <a:ext cx="78232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950" name="n_1aveValue【庁舎】&#10;一人当たり面積">
          <a:extLst>
            <a:ext uri="{FF2B5EF4-FFF2-40B4-BE49-F238E27FC236}">
              <a16:creationId xmlns:a16="http://schemas.microsoft.com/office/drawing/2014/main" id="{3414ED53-1489-4D3D-A5E3-0C97824D3D5D}"/>
            </a:ext>
          </a:extLst>
        </xdr:cNvPr>
        <xdr:cNvSpPr txBox="1"/>
      </xdr:nvSpPr>
      <xdr:spPr>
        <a:xfrm>
          <a:off x="18561127" y="1747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951" name="n_2aveValue【庁舎】&#10;一人当たり面積">
          <a:extLst>
            <a:ext uri="{FF2B5EF4-FFF2-40B4-BE49-F238E27FC236}">
              <a16:creationId xmlns:a16="http://schemas.microsoft.com/office/drawing/2014/main" id="{B30542DE-6E57-49F3-8C55-967378C51F47}"/>
            </a:ext>
          </a:extLst>
        </xdr:cNvPr>
        <xdr:cNvSpPr txBox="1"/>
      </xdr:nvSpPr>
      <xdr:spPr>
        <a:xfrm>
          <a:off x="17776267" y="1747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952" name="n_3aveValue【庁舎】&#10;一人当たり面積">
          <a:extLst>
            <a:ext uri="{FF2B5EF4-FFF2-40B4-BE49-F238E27FC236}">
              <a16:creationId xmlns:a16="http://schemas.microsoft.com/office/drawing/2014/main" id="{46AA51AE-B385-4007-9ABF-C65213A69EA5}"/>
            </a:ext>
          </a:extLst>
        </xdr:cNvPr>
        <xdr:cNvSpPr txBox="1"/>
      </xdr:nvSpPr>
      <xdr:spPr>
        <a:xfrm>
          <a:off x="17001567" y="1749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953" name="n_4aveValue【庁舎】&#10;一人当たり面積">
          <a:extLst>
            <a:ext uri="{FF2B5EF4-FFF2-40B4-BE49-F238E27FC236}">
              <a16:creationId xmlns:a16="http://schemas.microsoft.com/office/drawing/2014/main" id="{3BDD6EE8-DCBC-42B5-8658-7A235D8A2D93}"/>
            </a:ext>
          </a:extLst>
        </xdr:cNvPr>
        <xdr:cNvSpPr txBox="1"/>
      </xdr:nvSpPr>
      <xdr:spPr>
        <a:xfrm>
          <a:off x="16226867" y="1754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33545</xdr:rowOff>
    </xdr:from>
    <xdr:ext cx="469744" cy="259045"/>
    <xdr:sp macro="" textlink="">
      <xdr:nvSpPr>
        <xdr:cNvPr id="954" name="n_1mainValue【庁舎】&#10;一人当たり面積">
          <a:extLst>
            <a:ext uri="{FF2B5EF4-FFF2-40B4-BE49-F238E27FC236}">
              <a16:creationId xmlns:a16="http://schemas.microsoft.com/office/drawing/2014/main" id="{B9AE301B-5A33-4D22-9F30-EA06C6ACE9AD}"/>
            </a:ext>
          </a:extLst>
        </xdr:cNvPr>
        <xdr:cNvSpPr txBox="1"/>
      </xdr:nvSpPr>
      <xdr:spPr>
        <a:xfrm>
          <a:off x="18561127" y="1830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38116</xdr:rowOff>
    </xdr:from>
    <xdr:ext cx="469744" cy="259045"/>
    <xdr:sp macro="" textlink="">
      <xdr:nvSpPr>
        <xdr:cNvPr id="955" name="n_2mainValue【庁舎】&#10;一人当たり面積">
          <a:extLst>
            <a:ext uri="{FF2B5EF4-FFF2-40B4-BE49-F238E27FC236}">
              <a16:creationId xmlns:a16="http://schemas.microsoft.com/office/drawing/2014/main" id="{370FB254-AB69-44DD-8EE0-F3D68B1F054B}"/>
            </a:ext>
          </a:extLst>
        </xdr:cNvPr>
        <xdr:cNvSpPr txBox="1"/>
      </xdr:nvSpPr>
      <xdr:spPr>
        <a:xfrm>
          <a:off x="17776267" y="1831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42690</xdr:rowOff>
    </xdr:from>
    <xdr:ext cx="469744" cy="259045"/>
    <xdr:sp macro="" textlink="">
      <xdr:nvSpPr>
        <xdr:cNvPr id="956" name="n_3mainValue【庁舎】&#10;一人当たり面積">
          <a:extLst>
            <a:ext uri="{FF2B5EF4-FFF2-40B4-BE49-F238E27FC236}">
              <a16:creationId xmlns:a16="http://schemas.microsoft.com/office/drawing/2014/main" id="{6DFAF67B-23A5-4101-A0B8-98C6F328D052}"/>
            </a:ext>
          </a:extLst>
        </xdr:cNvPr>
        <xdr:cNvSpPr txBox="1"/>
      </xdr:nvSpPr>
      <xdr:spPr>
        <a:xfrm>
          <a:off x="17001567" y="1831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49547</xdr:rowOff>
    </xdr:from>
    <xdr:ext cx="469744" cy="259045"/>
    <xdr:sp macro="" textlink="">
      <xdr:nvSpPr>
        <xdr:cNvPr id="957" name="n_4mainValue【庁舎】&#10;一人当たり面積">
          <a:extLst>
            <a:ext uri="{FF2B5EF4-FFF2-40B4-BE49-F238E27FC236}">
              <a16:creationId xmlns:a16="http://schemas.microsoft.com/office/drawing/2014/main" id="{0565BF9B-FBEB-44B0-BCF4-F4B9054AD695}"/>
            </a:ext>
          </a:extLst>
        </xdr:cNvPr>
        <xdr:cNvSpPr txBox="1"/>
      </xdr:nvSpPr>
      <xdr:spPr>
        <a:xfrm>
          <a:off x="1622686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FABD1869-22A9-43D6-BB8E-77F67C46A25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D3A241A2-50CA-4887-9C1A-92E12AE25BA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4B66B8FA-D45B-4513-83E9-89D877C81B04}"/>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の有形固定資産減価償却率が類似団体内平均値より低い理由は、総合体育館の整備が近年行われたためである。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の有形固定資産減価償却率が類似団体内平均値より低い理由は、平成</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年建築の保健福祉センター内に設置されており、施設内の設備改修も行っているためである。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の有形固定資産減価償却率が類似団体内平均値より低いのは、平成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年度と令和元年度に一つの施設を解体及び改修したためである。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の有形固定資産減価償却率が類似団体内平均値より高い理由は、長寿命化工事を実施していないためであり、施設の老朽化が進んでいる。</a:t>
          </a:r>
        </a:p>
        <a:p>
          <a:r>
            <a:rPr kumimoji="1" lang="ja-JP" altLang="en-US" sz="1300">
              <a:latin typeface="ＭＳ Ｐゴシック" panose="020B0600070205080204" pitchFamily="50" charset="-128"/>
              <a:ea typeface="ＭＳ Ｐゴシック" panose="020B0600070205080204" pitchFamily="50" charset="-128"/>
            </a:rPr>
            <a:t>　全ての施設に共通して、公共施設個別施設計画等に基づいて、適正な管理を実施していく。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c r="B2" s="164" t="s">
        <v>77</v>
      </c>
      <c r="C2" s="164"/>
      <c r="D2" s="165"/>
    </row>
    <row r="3" spans="1:119" ht="18.75" customHeight="1" thickBot="1">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11303360</v>
      </c>
      <c r="BO4" s="462"/>
      <c r="BP4" s="462"/>
      <c r="BQ4" s="462"/>
      <c r="BR4" s="462"/>
      <c r="BS4" s="462"/>
      <c r="BT4" s="462"/>
      <c r="BU4" s="463"/>
      <c r="BV4" s="461">
        <v>11137319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14.2</v>
      </c>
      <c r="CU4" s="602"/>
      <c r="CV4" s="602"/>
      <c r="CW4" s="602"/>
      <c r="CX4" s="602"/>
      <c r="CY4" s="602"/>
      <c r="CZ4" s="602"/>
      <c r="DA4" s="603"/>
      <c r="DB4" s="601">
        <v>14.5</v>
      </c>
      <c r="DC4" s="602"/>
      <c r="DD4" s="602"/>
      <c r="DE4" s="602"/>
      <c r="DF4" s="602"/>
      <c r="DG4" s="602"/>
      <c r="DH4" s="602"/>
      <c r="DI4" s="603"/>
    </row>
    <row r="5" spans="1:119" ht="18.75" customHeight="1">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10464209</v>
      </c>
      <c r="BO5" s="433"/>
      <c r="BP5" s="433"/>
      <c r="BQ5" s="433"/>
      <c r="BR5" s="433"/>
      <c r="BS5" s="433"/>
      <c r="BT5" s="433"/>
      <c r="BU5" s="434"/>
      <c r="BV5" s="432">
        <v>10247901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92.8</v>
      </c>
      <c r="CU5" s="430"/>
      <c r="CV5" s="430"/>
      <c r="CW5" s="430"/>
      <c r="CX5" s="430"/>
      <c r="CY5" s="430"/>
      <c r="CZ5" s="430"/>
      <c r="DA5" s="431"/>
      <c r="DB5" s="429">
        <v>93.1</v>
      </c>
      <c r="DC5" s="430"/>
      <c r="DD5" s="430"/>
      <c r="DE5" s="430"/>
      <c r="DF5" s="430"/>
      <c r="DG5" s="430"/>
      <c r="DH5" s="430"/>
      <c r="DI5" s="431"/>
    </row>
    <row r="6" spans="1:119" ht="18.75" customHeight="1">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839151</v>
      </c>
      <c r="BO6" s="433"/>
      <c r="BP6" s="433"/>
      <c r="BQ6" s="433"/>
      <c r="BR6" s="433"/>
      <c r="BS6" s="433"/>
      <c r="BT6" s="433"/>
      <c r="BU6" s="434"/>
      <c r="BV6" s="432">
        <v>889418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93.2</v>
      </c>
      <c r="CU6" s="576"/>
      <c r="CV6" s="576"/>
      <c r="CW6" s="576"/>
      <c r="CX6" s="576"/>
      <c r="CY6" s="576"/>
      <c r="CZ6" s="576"/>
      <c r="DA6" s="577"/>
      <c r="DB6" s="575">
        <v>93.9</v>
      </c>
      <c r="DC6" s="576"/>
      <c r="DD6" s="576"/>
      <c r="DE6" s="576"/>
      <c r="DF6" s="576"/>
      <c r="DG6" s="576"/>
      <c r="DH6" s="576"/>
      <c r="DI6" s="577"/>
    </row>
    <row r="7" spans="1:119" ht="18.75" customHeight="1">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44253</v>
      </c>
      <c r="BO7" s="433"/>
      <c r="BP7" s="433"/>
      <c r="BQ7" s="433"/>
      <c r="BR7" s="433"/>
      <c r="BS7" s="433"/>
      <c r="BT7" s="433"/>
      <c r="BU7" s="434"/>
      <c r="BV7" s="432">
        <v>86624</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5612067</v>
      </c>
      <c r="CU7" s="433"/>
      <c r="CV7" s="433"/>
      <c r="CW7" s="433"/>
      <c r="CX7" s="433"/>
      <c r="CY7" s="433"/>
      <c r="CZ7" s="433"/>
      <c r="DA7" s="434"/>
      <c r="DB7" s="432">
        <v>5534762</v>
      </c>
      <c r="DC7" s="433"/>
      <c r="DD7" s="433"/>
      <c r="DE7" s="433"/>
      <c r="DF7" s="433"/>
      <c r="DG7" s="433"/>
      <c r="DH7" s="433"/>
      <c r="DI7" s="434"/>
    </row>
    <row r="8" spans="1:119" ht="18.75" customHeight="1" thickBot="1">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794898</v>
      </c>
      <c r="BO8" s="433"/>
      <c r="BP8" s="433"/>
      <c r="BQ8" s="433"/>
      <c r="BR8" s="433"/>
      <c r="BS8" s="433"/>
      <c r="BT8" s="433"/>
      <c r="BU8" s="434"/>
      <c r="BV8" s="432">
        <v>802794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0.54</v>
      </c>
      <c r="CU8" s="536"/>
      <c r="CV8" s="536"/>
      <c r="CW8" s="536"/>
      <c r="CX8" s="536"/>
      <c r="CY8" s="536"/>
      <c r="CZ8" s="536"/>
      <c r="DA8" s="537"/>
      <c r="DB8" s="535">
        <v>0.54</v>
      </c>
      <c r="DC8" s="536"/>
      <c r="DD8" s="536"/>
      <c r="DE8" s="536"/>
      <c r="DF8" s="536"/>
      <c r="DG8" s="536"/>
      <c r="DH8" s="536"/>
      <c r="DI8" s="537"/>
    </row>
    <row r="9" spans="1:119" ht="18.75" customHeight="1" thickBot="1">
      <c r="A9" s="163"/>
      <c r="B9" s="564" t="s">
        <v>106</v>
      </c>
      <c r="C9" s="565"/>
      <c r="D9" s="565"/>
      <c r="E9" s="565"/>
      <c r="F9" s="565"/>
      <c r="G9" s="565"/>
      <c r="H9" s="565"/>
      <c r="I9" s="565"/>
      <c r="J9" s="565"/>
      <c r="K9" s="483"/>
      <c r="L9" s="566" t="s">
        <v>107</v>
      </c>
      <c r="M9" s="567"/>
      <c r="N9" s="567"/>
      <c r="O9" s="567"/>
      <c r="P9" s="567"/>
      <c r="Q9" s="568"/>
      <c r="R9" s="569">
        <v>17457</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-7896</v>
      </c>
      <c r="BO9" s="433"/>
      <c r="BP9" s="433"/>
      <c r="BQ9" s="433"/>
      <c r="BR9" s="433"/>
      <c r="BS9" s="433"/>
      <c r="BT9" s="433"/>
      <c r="BU9" s="434"/>
      <c r="BV9" s="432">
        <v>97462</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12</v>
      </c>
      <c r="CU9" s="430"/>
      <c r="CV9" s="430"/>
      <c r="CW9" s="430"/>
      <c r="CX9" s="430"/>
      <c r="CY9" s="430"/>
      <c r="CZ9" s="430"/>
      <c r="DA9" s="431"/>
      <c r="DB9" s="429">
        <v>12.1</v>
      </c>
      <c r="DC9" s="430"/>
      <c r="DD9" s="430"/>
      <c r="DE9" s="430"/>
      <c r="DF9" s="430"/>
      <c r="DG9" s="430"/>
      <c r="DH9" s="430"/>
      <c r="DI9" s="431"/>
    </row>
    <row r="10" spans="1:119" ht="18.75" customHeight="1" thickBot="1">
      <c r="A10" s="163"/>
      <c r="B10" s="564"/>
      <c r="C10" s="565"/>
      <c r="D10" s="565"/>
      <c r="E10" s="565"/>
      <c r="F10" s="565"/>
      <c r="G10" s="565"/>
      <c r="H10" s="565"/>
      <c r="I10" s="565"/>
      <c r="J10" s="565"/>
      <c r="K10" s="483"/>
      <c r="L10" s="388" t="s">
        <v>113</v>
      </c>
      <c r="M10" s="389"/>
      <c r="N10" s="389"/>
      <c r="O10" s="389"/>
      <c r="P10" s="389"/>
      <c r="Q10" s="390"/>
      <c r="R10" s="385">
        <v>18528</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10920</v>
      </c>
      <c r="BO10" s="433"/>
      <c r="BP10" s="433"/>
      <c r="BQ10" s="433"/>
      <c r="BR10" s="433"/>
      <c r="BS10" s="433"/>
      <c r="BT10" s="433"/>
      <c r="BU10" s="434"/>
      <c r="BV10" s="432">
        <v>10896</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c r="A12" s="163"/>
      <c r="B12" s="538" t="s">
        <v>123</v>
      </c>
      <c r="C12" s="539"/>
      <c r="D12" s="539"/>
      <c r="E12" s="539"/>
      <c r="F12" s="539"/>
      <c r="G12" s="539"/>
      <c r="H12" s="539"/>
      <c r="I12" s="539"/>
      <c r="J12" s="539"/>
      <c r="K12" s="540"/>
      <c r="L12" s="547" t="s">
        <v>124</v>
      </c>
      <c r="M12" s="548"/>
      <c r="N12" s="548"/>
      <c r="O12" s="548"/>
      <c r="P12" s="548"/>
      <c r="Q12" s="549"/>
      <c r="R12" s="550">
        <v>16968</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300000</v>
      </c>
      <c r="BO12" s="433"/>
      <c r="BP12" s="433"/>
      <c r="BQ12" s="433"/>
      <c r="BR12" s="433"/>
      <c r="BS12" s="433"/>
      <c r="BT12" s="433"/>
      <c r="BU12" s="434"/>
      <c r="BV12" s="432">
        <v>400000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c r="A13" s="163"/>
      <c r="B13" s="541"/>
      <c r="C13" s="542"/>
      <c r="D13" s="542"/>
      <c r="E13" s="542"/>
      <c r="F13" s="542"/>
      <c r="G13" s="542"/>
      <c r="H13" s="542"/>
      <c r="I13" s="542"/>
      <c r="J13" s="542"/>
      <c r="K13" s="543"/>
      <c r="L13" s="178"/>
      <c r="M13" s="516" t="s">
        <v>130</v>
      </c>
      <c r="N13" s="517"/>
      <c r="O13" s="517"/>
      <c r="P13" s="517"/>
      <c r="Q13" s="518"/>
      <c r="R13" s="519">
        <v>16406</v>
      </c>
      <c r="S13" s="520"/>
      <c r="T13" s="520"/>
      <c r="U13" s="520"/>
      <c r="V13" s="521"/>
      <c r="W13" s="522" t="s">
        <v>131</v>
      </c>
      <c r="X13" s="418"/>
      <c r="Y13" s="418"/>
      <c r="Z13" s="418"/>
      <c r="AA13" s="418"/>
      <c r="AB13" s="419"/>
      <c r="AC13" s="385">
        <v>714</v>
      </c>
      <c r="AD13" s="386"/>
      <c r="AE13" s="386"/>
      <c r="AF13" s="386"/>
      <c r="AG13" s="387"/>
      <c r="AH13" s="385">
        <v>856</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-296976</v>
      </c>
      <c r="BO13" s="433"/>
      <c r="BP13" s="433"/>
      <c r="BQ13" s="433"/>
      <c r="BR13" s="433"/>
      <c r="BS13" s="433"/>
      <c r="BT13" s="433"/>
      <c r="BU13" s="434"/>
      <c r="BV13" s="432">
        <v>-291642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12.8</v>
      </c>
      <c r="CU13" s="430"/>
      <c r="CV13" s="430"/>
      <c r="CW13" s="430"/>
      <c r="CX13" s="430"/>
      <c r="CY13" s="430"/>
      <c r="CZ13" s="430"/>
      <c r="DA13" s="431"/>
      <c r="DB13" s="429">
        <v>12.9</v>
      </c>
      <c r="DC13" s="430"/>
      <c r="DD13" s="430"/>
      <c r="DE13" s="430"/>
      <c r="DF13" s="430"/>
      <c r="DG13" s="430"/>
      <c r="DH13" s="430"/>
      <c r="DI13" s="431"/>
    </row>
    <row r="14" spans="1:119" ht="18.75" customHeight="1" thickBot="1">
      <c r="A14" s="163"/>
      <c r="B14" s="541"/>
      <c r="C14" s="542"/>
      <c r="D14" s="542"/>
      <c r="E14" s="542"/>
      <c r="F14" s="542"/>
      <c r="G14" s="542"/>
      <c r="H14" s="542"/>
      <c r="I14" s="542"/>
      <c r="J14" s="542"/>
      <c r="K14" s="543"/>
      <c r="L14" s="506" t="s">
        <v>135</v>
      </c>
      <c r="M14" s="559"/>
      <c r="N14" s="559"/>
      <c r="O14" s="559"/>
      <c r="P14" s="559"/>
      <c r="Q14" s="560"/>
      <c r="R14" s="519">
        <v>17232</v>
      </c>
      <c r="S14" s="520"/>
      <c r="T14" s="520"/>
      <c r="U14" s="520"/>
      <c r="V14" s="521"/>
      <c r="W14" s="523"/>
      <c r="X14" s="421"/>
      <c r="Y14" s="421"/>
      <c r="Z14" s="421"/>
      <c r="AA14" s="421"/>
      <c r="AB14" s="422"/>
      <c r="AC14" s="512">
        <v>7.7</v>
      </c>
      <c r="AD14" s="513"/>
      <c r="AE14" s="513"/>
      <c r="AF14" s="513"/>
      <c r="AG14" s="514"/>
      <c r="AH14" s="512">
        <v>8.8000000000000007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30.4</v>
      </c>
      <c r="CU14" s="530"/>
      <c r="CV14" s="530"/>
      <c r="CW14" s="530"/>
      <c r="CX14" s="530"/>
      <c r="CY14" s="530"/>
      <c r="CZ14" s="530"/>
      <c r="DA14" s="531"/>
      <c r="DB14" s="529">
        <v>28.4</v>
      </c>
      <c r="DC14" s="530"/>
      <c r="DD14" s="530"/>
      <c r="DE14" s="530"/>
      <c r="DF14" s="530"/>
      <c r="DG14" s="530"/>
      <c r="DH14" s="530"/>
      <c r="DI14" s="531"/>
    </row>
    <row r="15" spans="1:119" ht="18.75" customHeight="1">
      <c r="A15" s="163"/>
      <c r="B15" s="541"/>
      <c r="C15" s="542"/>
      <c r="D15" s="542"/>
      <c r="E15" s="542"/>
      <c r="F15" s="542"/>
      <c r="G15" s="542"/>
      <c r="H15" s="542"/>
      <c r="I15" s="542"/>
      <c r="J15" s="542"/>
      <c r="K15" s="543"/>
      <c r="L15" s="178"/>
      <c r="M15" s="516" t="s">
        <v>130</v>
      </c>
      <c r="N15" s="517"/>
      <c r="O15" s="517"/>
      <c r="P15" s="517"/>
      <c r="Q15" s="518"/>
      <c r="R15" s="519">
        <v>16722</v>
      </c>
      <c r="S15" s="520"/>
      <c r="T15" s="520"/>
      <c r="U15" s="520"/>
      <c r="V15" s="521"/>
      <c r="W15" s="522" t="s">
        <v>137</v>
      </c>
      <c r="X15" s="418"/>
      <c r="Y15" s="418"/>
      <c r="Z15" s="418"/>
      <c r="AA15" s="418"/>
      <c r="AB15" s="419"/>
      <c r="AC15" s="385">
        <v>3645</v>
      </c>
      <c r="AD15" s="386"/>
      <c r="AE15" s="386"/>
      <c r="AF15" s="386"/>
      <c r="AG15" s="387"/>
      <c r="AH15" s="385">
        <v>3814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2615914</v>
      </c>
      <c r="BO15" s="462"/>
      <c r="BP15" s="462"/>
      <c r="BQ15" s="462"/>
      <c r="BR15" s="462"/>
      <c r="BS15" s="462"/>
      <c r="BT15" s="462"/>
      <c r="BU15" s="463"/>
      <c r="BV15" s="461">
        <v>2575719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39.200000000000003</v>
      </c>
      <c r="AD16" s="513"/>
      <c r="AE16" s="513"/>
      <c r="AF16" s="513"/>
      <c r="AG16" s="514"/>
      <c r="AH16" s="512">
        <v>39.4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4915303</v>
      </c>
      <c r="BO16" s="433"/>
      <c r="BP16" s="433"/>
      <c r="BQ16" s="433"/>
      <c r="BR16" s="433"/>
      <c r="BS16" s="433"/>
      <c r="BT16" s="433"/>
      <c r="BU16" s="434"/>
      <c r="BV16" s="432">
        <v>4803835</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4950</v>
      </c>
      <c r="AD17" s="386"/>
      <c r="AE17" s="386"/>
      <c r="AF17" s="386"/>
      <c r="AG17" s="387"/>
      <c r="AH17" s="385">
        <v>5008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3290623</v>
      </c>
      <c r="BO17" s="433"/>
      <c r="BP17" s="433"/>
      <c r="BQ17" s="433"/>
      <c r="BR17" s="433"/>
      <c r="BS17" s="433"/>
      <c r="BT17" s="433"/>
      <c r="BU17" s="434"/>
      <c r="BV17" s="432">
        <v>3239311</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c r="A18" s="163"/>
      <c r="B18" s="482" t="s">
        <v>147</v>
      </c>
      <c r="C18" s="483"/>
      <c r="D18" s="483"/>
      <c r="E18" s="484"/>
      <c r="F18" s="484"/>
      <c r="G18" s="484"/>
      <c r="H18" s="484"/>
      <c r="I18" s="484"/>
      <c r="J18" s="484"/>
      <c r="K18" s="484"/>
      <c r="L18" s="485">
        <v>133.91</v>
      </c>
      <c r="M18" s="485"/>
      <c r="N18" s="485"/>
      <c r="O18" s="485"/>
      <c r="P18" s="485"/>
      <c r="Q18" s="485"/>
      <c r="R18" s="486"/>
      <c r="S18" s="486"/>
      <c r="T18" s="486"/>
      <c r="U18" s="486"/>
      <c r="V18" s="487"/>
      <c r="W18" s="503"/>
      <c r="X18" s="504"/>
      <c r="Y18" s="504"/>
      <c r="Z18" s="504"/>
      <c r="AA18" s="504"/>
      <c r="AB18" s="528"/>
      <c r="AC18" s="402">
        <v>53.2</v>
      </c>
      <c r="AD18" s="403"/>
      <c r="AE18" s="403"/>
      <c r="AF18" s="403"/>
      <c r="AG18" s="488"/>
      <c r="AH18" s="402">
        <v>51.7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5290350</v>
      </c>
      <c r="BO18" s="433"/>
      <c r="BP18" s="433"/>
      <c r="BQ18" s="433"/>
      <c r="BR18" s="433"/>
      <c r="BS18" s="433"/>
      <c r="BT18" s="433"/>
      <c r="BU18" s="434"/>
      <c r="BV18" s="432">
        <v>5173037</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c r="A19" s="163"/>
      <c r="B19" s="482" t="s">
        <v>149</v>
      </c>
      <c r="C19" s="483"/>
      <c r="D19" s="483"/>
      <c r="E19" s="484"/>
      <c r="F19" s="484"/>
      <c r="G19" s="484"/>
      <c r="H19" s="484"/>
      <c r="I19" s="484"/>
      <c r="J19" s="484"/>
      <c r="K19" s="484"/>
      <c r="L19" s="492">
        <v>130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7680181</v>
      </c>
      <c r="BO19" s="433"/>
      <c r="BP19" s="433"/>
      <c r="BQ19" s="433"/>
      <c r="BR19" s="433"/>
      <c r="BS19" s="433"/>
      <c r="BT19" s="433"/>
      <c r="BU19" s="434"/>
      <c r="BV19" s="432">
        <v>7548556</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c r="A20" s="163"/>
      <c r="B20" s="482" t="s">
        <v>151</v>
      </c>
      <c r="C20" s="483"/>
      <c r="D20" s="483"/>
      <c r="E20" s="484"/>
      <c r="F20" s="484"/>
      <c r="G20" s="484"/>
      <c r="H20" s="484"/>
      <c r="I20" s="484"/>
      <c r="J20" s="484"/>
      <c r="K20" s="484"/>
      <c r="L20" s="492">
        <v>6242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8658552</v>
      </c>
      <c r="BO22" s="462"/>
      <c r="BP22" s="462"/>
      <c r="BQ22" s="462"/>
      <c r="BR22" s="462"/>
      <c r="BS22" s="462"/>
      <c r="BT22" s="462"/>
      <c r="BU22" s="463"/>
      <c r="BV22" s="461">
        <v>8727095</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7009371</v>
      </c>
      <c r="BO23" s="433"/>
      <c r="BP23" s="433"/>
      <c r="BQ23" s="433"/>
      <c r="BR23" s="433"/>
      <c r="BS23" s="433"/>
      <c r="BT23" s="433"/>
      <c r="BU23" s="434"/>
      <c r="BV23" s="432">
        <v>7046297</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c r="A24" s="163"/>
      <c r="B24" s="411"/>
      <c r="C24" s="412"/>
      <c r="D24" s="413"/>
      <c r="E24" s="388" t="s">
        <v>161</v>
      </c>
      <c r="F24" s="389"/>
      <c r="G24" s="389"/>
      <c r="H24" s="389"/>
      <c r="I24" s="389"/>
      <c r="J24" s="389"/>
      <c r="K24" s="390"/>
      <c r="L24" s="385">
        <v>1</v>
      </c>
      <c r="M24" s="386"/>
      <c r="N24" s="386"/>
      <c r="O24" s="386"/>
      <c r="P24" s="387"/>
      <c r="Q24" s="385">
        <v>6246</v>
      </c>
      <c r="R24" s="386"/>
      <c r="S24" s="386"/>
      <c r="T24" s="386"/>
      <c r="U24" s="386"/>
      <c r="V24" s="387"/>
      <c r="W24" s="475"/>
      <c r="X24" s="412"/>
      <c r="Y24" s="413"/>
      <c r="Z24" s="388" t="s">
        <v>162</v>
      </c>
      <c r="AA24" s="389"/>
      <c r="AB24" s="389"/>
      <c r="AC24" s="389"/>
      <c r="AD24" s="389"/>
      <c r="AE24" s="389"/>
      <c r="AF24" s="389"/>
      <c r="AG24" s="390"/>
      <c r="AH24" s="385">
        <v>140</v>
      </c>
      <c r="AI24" s="386"/>
      <c r="AJ24" s="386"/>
      <c r="AK24" s="386"/>
      <c r="AL24" s="387"/>
      <c r="AM24" s="385">
        <v>417480</v>
      </c>
      <c r="AN24" s="386"/>
      <c r="AO24" s="386"/>
      <c r="AP24" s="386"/>
      <c r="AQ24" s="386"/>
      <c r="AR24" s="387"/>
      <c r="AS24" s="385">
        <v>2982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5292935</v>
      </c>
      <c r="BO24" s="433"/>
      <c r="BP24" s="433"/>
      <c r="BQ24" s="433"/>
      <c r="BR24" s="433"/>
      <c r="BS24" s="433"/>
      <c r="BT24" s="433"/>
      <c r="BU24" s="434"/>
      <c r="BV24" s="432">
        <v>5045529</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c r="A25" s="163"/>
      <c r="B25" s="411"/>
      <c r="C25" s="412"/>
      <c r="D25" s="413"/>
      <c r="E25" s="388" t="s">
        <v>164</v>
      </c>
      <c r="F25" s="389"/>
      <c r="G25" s="389"/>
      <c r="H25" s="389"/>
      <c r="I25" s="389"/>
      <c r="J25" s="389"/>
      <c r="K25" s="390"/>
      <c r="L25" s="385">
        <v>1</v>
      </c>
      <c r="M25" s="386"/>
      <c r="N25" s="386"/>
      <c r="O25" s="386"/>
      <c r="P25" s="387"/>
      <c r="Q25" s="385">
        <v>5760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435745</v>
      </c>
      <c r="BO25" s="462"/>
      <c r="BP25" s="462"/>
      <c r="BQ25" s="462"/>
      <c r="BR25" s="462"/>
      <c r="BS25" s="462"/>
      <c r="BT25" s="462"/>
      <c r="BU25" s="463"/>
      <c r="BV25" s="461">
        <v>406089</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c r="A26" s="163"/>
      <c r="B26" s="411"/>
      <c r="C26" s="412"/>
      <c r="D26" s="413"/>
      <c r="E26" s="388" t="s">
        <v>167</v>
      </c>
      <c r="F26" s="389"/>
      <c r="G26" s="389"/>
      <c r="H26" s="389"/>
      <c r="I26" s="389"/>
      <c r="J26" s="389"/>
      <c r="K26" s="390"/>
      <c r="L26" s="385">
        <v>1</v>
      </c>
      <c r="M26" s="386"/>
      <c r="N26" s="386"/>
      <c r="O26" s="386"/>
      <c r="P26" s="387"/>
      <c r="Q26" s="385">
        <v>5140</v>
      </c>
      <c r="R26" s="386"/>
      <c r="S26" s="386"/>
      <c r="T26" s="386"/>
      <c r="U26" s="386"/>
      <c r="V26" s="387"/>
      <c r="W26" s="475"/>
      <c r="X26" s="412"/>
      <c r="Y26" s="413"/>
      <c r="Z26" s="388" t="s">
        <v>168</v>
      </c>
      <c r="AA26" s="443"/>
      <c r="AB26" s="443"/>
      <c r="AC26" s="443"/>
      <c r="AD26" s="443"/>
      <c r="AE26" s="443"/>
      <c r="AF26" s="443"/>
      <c r="AG26" s="444"/>
      <c r="AH26" s="385">
        <v>5</v>
      </c>
      <c r="AI26" s="386"/>
      <c r="AJ26" s="386"/>
      <c r="AK26" s="386"/>
      <c r="AL26" s="387"/>
      <c r="AM26" s="385">
        <v>13295</v>
      </c>
      <c r="AN26" s="386"/>
      <c r="AO26" s="386"/>
      <c r="AP26" s="386"/>
      <c r="AQ26" s="386"/>
      <c r="AR26" s="387"/>
      <c r="AS26" s="385">
        <v>2659</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c r="A27" s="163"/>
      <c r="B27" s="411"/>
      <c r="C27" s="412"/>
      <c r="D27" s="413"/>
      <c r="E27" s="388" t="s">
        <v>170</v>
      </c>
      <c r="F27" s="389"/>
      <c r="G27" s="389"/>
      <c r="H27" s="389"/>
      <c r="I27" s="389"/>
      <c r="J27" s="389"/>
      <c r="K27" s="390"/>
      <c r="L27" s="385">
        <v>1</v>
      </c>
      <c r="M27" s="386"/>
      <c r="N27" s="386"/>
      <c r="O27" s="386"/>
      <c r="P27" s="387"/>
      <c r="Q27" s="385">
        <v>2900</v>
      </c>
      <c r="R27" s="386"/>
      <c r="S27" s="386"/>
      <c r="T27" s="386"/>
      <c r="U27" s="386"/>
      <c r="V27" s="387"/>
      <c r="W27" s="475"/>
      <c r="X27" s="412"/>
      <c r="Y27" s="413"/>
      <c r="Z27" s="388" t="s">
        <v>171</v>
      </c>
      <c r="AA27" s="389"/>
      <c r="AB27" s="389"/>
      <c r="AC27" s="389"/>
      <c r="AD27" s="389"/>
      <c r="AE27" s="389"/>
      <c r="AF27" s="389"/>
      <c r="AG27" s="390"/>
      <c r="AH27" s="385">
        <v>14</v>
      </c>
      <c r="AI27" s="386"/>
      <c r="AJ27" s="386"/>
      <c r="AK27" s="386"/>
      <c r="AL27" s="387"/>
      <c r="AM27" s="385">
        <v>41930</v>
      </c>
      <c r="AN27" s="386"/>
      <c r="AO27" s="386"/>
      <c r="AP27" s="386"/>
      <c r="AQ27" s="386"/>
      <c r="AR27" s="387"/>
      <c r="AS27" s="385">
        <v>2995</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c r="A28" s="163"/>
      <c r="B28" s="411"/>
      <c r="C28" s="412"/>
      <c r="D28" s="413"/>
      <c r="E28" s="388" t="s">
        <v>173</v>
      </c>
      <c r="F28" s="389"/>
      <c r="G28" s="389"/>
      <c r="H28" s="389"/>
      <c r="I28" s="389"/>
      <c r="J28" s="389"/>
      <c r="K28" s="390"/>
      <c r="L28" s="385">
        <v>1</v>
      </c>
      <c r="M28" s="386"/>
      <c r="N28" s="386"/>
      <c r="O28" s="386"/>
      <c r="P28" s="387"/>
      <c r="Q28" s="385">
        <v>2270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1522423</v>
      </c>
      <c r="BO28" s="462"/>
      <c r="BP28" s="462"/>
      <c r="BQ28" s="462"/>
      <c r="BR28" s="462"/>
      <c r="BS28" s="462"/>
      <c r="BT28" s="462"/>
      <c r="BU28" s="463"/>
      <c r="BV28" s="461">
        <v>1811503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c r="A29" s="163"/>
      <c r="B29" s="411"/>
      <c r="C29" s="412"/>
      <c r="D29" s="413"/>
      <c r="E29" s="388" t="s">
        <v>176</v>
      </c>
      <c r="F29" s="389"/>
      <c r="G29" s="389"/>
      <c r="H29" s="389"/>
      <c r="I29" s="389"/>
      <c r="J29" s="389"/>
      <c r="K29" s="390"/>
      <c r="L29" s="385">
        <v>10</v>
      </c>
      <c r="M29" s="386"/>
      <c r="N29" s="386"/>
      <c r="O29" s="386"/>
      <c r="P29" s="387"/>
      <c r="Q29" s="385">
        <v>2030</v>
      </c>
      <c r="R29" s="386"/>
      <c r="S29" s="386"/>
      <c r="T29" s="386"/>
      <c r="U29" s="386"/>
      <c r="V29" s="387"/>
      <c r="W29" s="476"/>
      <c r="X29" s="477"/>
      <c r="Y29" s="478"/>
      <c r="Z29" s="388" t="s">
        <v>177</v>
      </c>
      <c r="AA29" s="389"/>
      <c r="AB29" s="389"/>
      <c r="AC29" s="389"/>
      <c r="AD29" s="389"/>
      <c r="AE29" s="389"/>
      <c r="AF29" s="389"/>
      <c r="AG29" s="390"/>
      <c r="AH29" s="385">
        <v>154</v>
      </c>
      <c r="AI29" s="386"/>
      <c r="AJ29" s="386"/>
      <c r="AK29" s="386"/>
      <c r="AL29" s="387"/>
      <c r="AM29" s="385">
        <v>459410</v>
      </c>
      <c r="AN29" s="386"/>
      <c r="AO29" s="386"/>
      <c r="AP29" s="386"/>
      <c r="AQ29" s="386"/>
      <c r="AR29" s="387"/>
      <c r="AS29" s="385">
        <v>2983</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232771</v>
      </c>
      <c r="BO29" s="433"/>
      <c r="BP29" s="433"/>
      <c r="BQ29" s="433"/>
      <c r="BR29" s="433"/>
      <c r="BS29" s="433"/>
      <c r="BT29" s="433"/>
      <c r="BU29" s="434"/>
      <c r="BV29" s="432">
        <v>297497</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1737121</v>
      </c>
      <c r="BO30" s="467"/>
      <c r="BP30" s="467"/>
      <c r="BQ30" s="467"/>
      <c r="BR30" s="467"/>
      <c r="BS30" s="467"/>
      <c r="BT30" s="467"/>
      <c r="BU30" s="468"/>
      <c r="BV30" s="466">
        <v>1693362</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c r="A31" s="163"/>
      <c r="B31" s="188"/>
      <c r="DI31" s="189"/>
    </row>
    <row r="32" spans="1:113" ht="13.5" customHeight="1">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f>IF(BG34="","",MAX(C34:D43,U34:V43,AM34:AN43)+1)</f>
        <v>8</v>
      </c>
      <c r="BF34" s="380"/>
      <c r="BG34" s="381" t="str">
        <f>IF('各会計、関係団体の財政状況及び健全化判断比率'!B34="","",'各会計、関係団体の財政状況及び健全化判断比率'!B34)</f>
        <v>大久保簡易水道事業特別会計</v>
      </c>
      <c r="BH34" s="381"/>
      <c r="BI34" s="381"/>
      <c r="BJ34" s="381"/>
      <c r="BK34" s="381"/>
      <c r="BL34" s="381"/>
      <c r="BM34" s="381"/>
      <c r="BN34" s="381"/>
      <c r="BO34" s="381"/>
      <c r="BP34" s="381"/>
      <c r="BQ34" s="381"/>
      <c r="BR34" s="381"/>
      <c r="BS34" s="381"/>
      <c r="BT34" s="381"/>
      <c r="BU34" s="381"/>
      <c r="BV34" s="163"/>
      <c r="BW34" s="380">
        <f>IF(BY34="","",MAX(C34:D43,U34:V43,AM34:AN43,BE34:BF43)+1)</f>
        <v>11</v>
      </c>
      <c r="BX34" s="380"/>
      <c r="BY34" s="381" t="str">
        <f>IF('各会計、関係団体の財政状況及び健全化判断比率'!B68="","",'各会計、関係団体の財政状況及び健全化判断比率'!B68)</f>
        <v>静岡県市町総合事務組合</v>
      </c>
      <c r="BZ34" s="381"/>
      <c r="CA34" s="381"/>
      <c r="CB34" s="381"/>
      <c r="CC34" s="381"/>
      <c r="CD34" s="381"/>
      <c r="CE34" s="381"/>
      <c r="CF34" s="381"/>
      <c r="CG34" s="381"/>
      <c r="CH34" s="381"/>
      <c r="CI34" s="381"/>
      <c r="CJ34" s="381"/>
      <c r="CK34" s="381"/>
      <c r="CL34" s="381"/>
      <c r="CM34" s="381"/>
      <c r="CN34" s="163"/>
      <c r="CO34" s="380">
        <f>IF(CQ34="","",MAX(C34:D43,U34:V43,AM34:AN43,BE34:BF43,BW34:BX43)+1)</f>
        <v>19</v>
      </c>
      <c r="CP34" s="380"/>
      <c r="CQ34" s="381" t="str">
        <f>IF('各会計、関係団体の財政状況及び健全化判断比率'!BS7="","",'各会計、関係団体の財政状況及び健全化判断比率'!BS7)</f>
        <v>周智郡土地開発公社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病院事業会計</v>
      </c>
      <c r="AP35" s="381"/>
      <c r="AQ35" s="381"/>
      <c r="AR35" s="381"/>
      <c r="AS35" s="381"/>
      <c r="AT35" s="381"/>
      <c r="AU35" s="381"/>
      <c r="AV35" s="381"/>
      <c r="AW35" s="381"/>
      <c r="AX35" s="381"/>
      <c r="AY35" s="381"/>
      <c r="AZ35" s="381"/>
      <c r="BA35" s="381"/>
      <c r="BB35" s="381"/>
      <c r="BC35" s="381"/>
      <c r="BD35" s="163"/>
      <c r="BE35" s="380">
        <f t="shared" ref="BE35:BE43" si="1">IF(BG35="","",BE34+1)</f>
        <v>9</v>
      </c>
      <c r="BF35" s="380"/>
      <c r="BG35" s="381" t="str">
        <f>IF('各会計、関係団体の財政状況及び健全化判断比率'!B35="","",'各会計、関係団体の財政状況及び健全化判断比率'!B35)</f>
        <v>三倉簡易水道事業特別会計</v>
      </c>
      <c r="BH35" s="381"/>
      <c r="BI35" s="381"/>
      <c r="BJ35" s="381"/>
      <c r="BK35" s="381"/>
      <c r="BL35" s="381"/>
      <c r="BM35" s="381"/>
      <c r="BN35" s="381"/>
      <c r="BO35" s="381"/>
      <c r="BP35" s="381"/>
      <c r="BQ35" s="381"/>
      <c r="BR35" s="381"/>
      <c r="BS35" s="381"/>
      <c r="BT35" s="381"/>
      <c r="BU35" s="381"/>
      <c r="BV35" s="163"/>
      <c r="BW35" s="380">
        <f t="shared" ref="BW35:BW43" si="2">IF(BY35="","",BW34+1)</f>
        <v>12</v>
      </c>
      <c r="BX35" s="380"/>
      <c r="BY35" s="381" t="str">
        <f>IF('各会計、関係団体の財政状況及び健全化判断比率'!B69="","",'各会計、関係団体の財政状況及び健全化判断比率'!B69)</f>
        <v>袋井市森町広域行政組合</v>
      </c>
      <c r="BZ35" s="381"/>
      <c r="CA35" s="381"/>
      <c r="CB35" s="381"/>
      <c r="CC35" s="381"/>
      <c r="CD35" s="381"/>
      <c r="CE35" s="381"/>
      <c r="CF35" s="381"/>
      <c r="CG35" s="381"/>
      <c r="CH35" s="381"/>
      <c r="CI35" s="381"/>
      <c r="CJ35" s="381"/>
      <c r="CK35" s="381"/>
      <c r="CL35" s="381"/>
      <c r="CM35" s="381"/>
      <c r="CN35" s="163"/>
      <c r="CO35" s="380">
        <f t="shared" ref="CO35:CO43" si="3">IF(CQ35="","",CO34+1)</f>
        <v>20</v>
      </c>
      <c r="CP35" s="380"/>
      <c r="CQ35" s="381" t="str">
        <f>IF('各会計、関係団体の財政状況及び健全化判断比率'!BS8="","",'各会計、関係団体の財政状況及び健全化判断比率'!BS8)</f>
        <v>（株）アクティ森</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公共下水道事業会計</v>
      </c>
      <c r="AP36" s="381"/>
      <c r="AQ36" s="381"/>
      <c r="AR36" s="381"/>
      <c r="AS36" s="381"/>
      <c r="AT36" s="381"/>
      <c r="AU36" s="381"/>
      <c r="AV36" s="381"/>
      <c r="AW36" s="381"/>
      <c r="AX36" s="381"/>
      <c r="AY36" s="381"/>
      <c r="AZ36" s="381"/>
      <c r="BA36" s="381"/>
      <c r="BB36" s="381"/>
      <c r="BC36" s="381"/>
      <c r="BD36" s="163"/>
      <c r="BE36" s="380">
        <f t="shared" si="1"/>
        <v>10</v>
      </c>
      <c r="BF36" s="380"/>
      <c r="BG36" s="381" t="str">
        <f>IF('各会計、関係団体の財政状況及び健全化判断比率'!B36="","",'各会計、関係団体の財政状況及び健全化判断比率'!B36)</f>
        <v>大河内簡易水道事業特別会計</v>
      </c>
      <c r="BH36" s="381"/>
      <c r="BI36" s="381"/>
      <c r="BJ36" s="381"/>
      <c r="BK36" s="381"/>
      <c r="BL36" s="381"/>
      <c r="BM36" s="381"/>
      <c r="BN36" s="381"/>
      <c r="BO36" s="381"/>
      <c r="BP36" s="381"/>
      <c r="BQ36" s="381"/>
      <c r="BR36" s="381"/>
      <c r="BS36" s="381"/>
      <c r="BT36" s="381"/>
      <c r="BU36" s="381"/>
      <c r="BV36" s="163"/>
      <c r="BW36" s="380">
        <f t="shared" si="2"/>
        <v>13</v>
      </c>
      <c r="BX36" s="380"/>
      <c r="BY36" s="381" t="str">
        <f>IF('各会計、関係団体の財政状況及び健全化判断比率'!B70="","",'各会計、関係団体の財政状況及び健全化判断比率'!B70)</f>
        <v>中遠広域事務組合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14</v>
      </c>
      <c r="BX37" s="380"/>
      <c r="BY37" s="381" t="str">
        <f>IF('各会計、関係団体の財政状況及び健全化判断比率'!B71="","",'各会計、関係団体の財政状況及び健全化判断比率'!B71)</f>
        <v>中東遠看護専門学校組合一般会計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15</v>
      </c>
      <c r="BX38" s="380"/>
      <c r="BY38" s="381" t="str">
        <f>IF('各会計、関係団体の財政状況及び健全化判断比率'!B72="","",'各会計、関係団体の財政状況及び健全化判断比率'!B72)</f>
        <v>中東遠看護専門学校組合特別会計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16</v>
      </c>
      <c r="BX39" s="380"/>
      <c r="BY39" s="381" t="str">
        <f>IF('各会計、関係団体の財政状況及び健全化判断比率'!B73="","",'各会計、関係団体の財政状況及び健全化判断比率'!B73)</f>
        <v>静岡県後期高齢者医療広域連合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17</v>
      </c>
      <c r="BX40" s="380"/>
      <c r="BY40" s="381" t="str">
        <f>IF('各会計、関係団体の財政状況及び健全化判断比率'!B74="","",'各会計、関係団体の財政状況及び健全化判断比率'!B74)</f>
        <v>静岡県後期高齢者医療広域連合（事業会計分）</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18</v>
      </c>
      <c r="BX41" s="380"/>
      <c r="BY41" s="381" t="str">
        <f>IF('各会計、関係団体の財政状況及び健全化判断比率'!B75="","",'各会計、関係団体の財政状況及び健全化判断比率'!B75)</f>
        <v>静岡地方税滞納整理機構</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row r="55" spans="5:113"/>
    <row r="56" spans="5:113"/>
  </sheetData>
  <sheetProtection algorithmName="SHA-512" hashValue="CGASP9oeH6trEqa4Bq9WQTLzr1lRLJNrgWPdF5lXe0BXvcn2BJclJJ4oFe8qqp+fK04re89LG7tzx9Wk1aCEZg==" saltValue="//kPNEPKClU5t+6MzL8B6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c r="B5" s="692" t="s">
        <v>215</v>
      </c>
      <c r="C5" s="693"/>
      <c r="D5" s="693"/>
      <c r="E5" s="693"/>
      <c r="F5" s="693"/>
      <c r="G5" s="693"/>
      <c r="H5" s="693"/>
      <c r="I5" s="693"/>
      <c r="J5" s="693"/>
      <c r="K5" s="693"/>
      <c r="L5" s="693"/>
      <c r="M5" s="693"/>
      <c r="N5" s="693"/>
      <c r="O5" s="693"/>
      <c r="P5" s="693"/>
      <c r="Q5" s="694"/>
      <c r="R5" s="689">
        <v>2496500</v>
      </c>
      <c r="S5" s="690"/>
      <c r="T5" s="690"/>
      <c r="U5" s="690"/>
      <c r="V5" s="690"/>
      <c r="W5" s="690"/>
      <c r="X5" s="690"/>
      <c r="Y5" s="715"/>
      <c r="Z5" s="728">
        <v>22.1</v>
      </c>
      <c r="AA5" s="728"/>
      <c r="AB5" s="728"/>
      <c r="AC5" s="728"/>
      <c r="AD5" s="729">
        <v>2448856</v>
      </c>
      <c r="AE5" s="729"/>
      <c r="AF5" s="729"/>
      <c r="AG5" s="729"/>
      <c r="AH5" s="729"/>
      <c r="AI5" s="729"/>
      <c r="AJ5" s="729"/>
      <c r="AK5" s="729"/>
      <c r="AL5" s="716">
        <v>43.1</v>
      </c>
      <c r="AM5" s="698"/>
      <c r="AN5" s="698"/>
      <c r="AO5" s="717"/>
      <c r="AP5" s="692" t="s">
        <v>216</v>
      </c>
      <c r="AQ5" s="693"/>
      <c r="AR5" s="693"/>
      <c r="AS5" s="693"/>
      <c r="AT5" s="693"/>
      <c r="AU5" s="693"/>
      <c r="AV5" s="693"/>
      <c r="AW5" s="693"/>
      <c r="AX5" s="693"/>
      <c r="AY5" s="693"/>
      <c r="AZ5" s="693"/>
      <c r="BA5" s="693"/>
      <c r="BB5" s="693"/>
      <c r="BC5" s="693"/>
      <c r="BD5" s="693"/>
      <c r="BE5" s="693"/>
      <c r="BF5" s="694"/>
      <c r="BG5" s="634">
        <v>2448856</v>
      </c>
      <c r="BH5" s="635"/>
      <c r="BI5" s="635"/>
      <c r="BJ5" s="635"/>
      <c r="BK5" s="635"/>
      <c r="BL5" s="635"/>
      <c r="BM5" s="635"/>
      <c r="BN5" s="636"/>
      <c r="BO5" s="672">
        <v>98.1</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c r="B6" s="631" t="s">
        <v>220</v>
      </c>
      <c r="C6" s="632"/>
      <c r="D6" s="632"/>
      <c r="E6" s="632"/>
      <c r="F6" s="632"/>
      <c r="G6" s="632"/>
      <c r="H6" s="632"/>
      <c r="I6" s="632"/>
      <c r="J6" s="632"/>
      <c r="K6" s="632"/>
      <c r="L6" s="632"/>
      <c r="M6" s="632"/>
      <c r="N6" s="632"/>
      <c r="O6" s="632"/>
      <c r="P6" s="632"/>
      <c r="Q6" s="633"/>
      <c r="R6" s="634">
        <v>140514</v>
      </c>
      <c r="S6" s="635"/>
      <c r="T6" s="635"/>
      <c r="U6" s="635"/>
      <c r="V6" s="635"/>
      <c r="W6" s="635"/>
      <c r="X6" s="635"/>
      <c r="Y6" s="636"/>
      <c r="Z6" s="672">
        <v>1.2</v>
      </c>
      <c r="AA6" s="672"/>
      <c r="AB6" s="672"/>
      <c r="AC6" s="672"/>
      <c r="AD6" s="673">
        <v>140514</v>
      </c>
      <c r="AE6" s="673"/>
      <c r="AF6" s="673"/>
      <c r="AG6" s="673"/>
      <c r="AH6" s="673"/>
      <c r="AI6" s="673"/>
      <c r="AJ6" s="673"/>
      <c r="AK6" s="673"/>
      <c r="AL6" s="637">
        <v>2.5</v>
      </c>
      <c r="AM6" s="638"/>
      <c r="AN6" s="638"/>
      <c r="AO6" s="674"/>
      <c r="AP6" s="631" t="s">
        <v>221</v>
      </c>
      <c r="AQ6" s="632"/>
      <c r="AR6" s="632"/>
      <c r="AS6" s="632"/>
      <c r="AT6" s="632"/>
      <c r="AU6" s="632"/>
      <c r="AV6" s="632"/>
      <c r="AW6" s="632"/>
      <c r="AX6" s="632"/>
      <c r="AY6" s="632"/>
      <c r="AZ6" s="632"/>
      <c r="BA6" s="632"/>
      <c r="BB6" s="632"/>
      <c r="BC6" s="632"/>
      <c r="BD6" s="632"/>
      <c r="BE6" s="632"/>
      <c r="BF6" s="633"/>
      <c r="BG6" s="634">
        <v>2448856</v>
      </c>
      <c r="BH6" s="635"/>
      <c r="BI6" s="635"/>
      <c r="BJ6" s="635"/>
      <c r="BK6" s="635"/>
      <c r="BL6" s="635"/>
      <c r="BM6" s="635"/>
      <c r="BN6" s="636"/>
      <c r="BO6" s="672">
        <v>98.1</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78188</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78188</v>
      </c>
      <c r="DR6" s="635"/>
      <c r="DS6" s="635"/>
      <c r="DT6" s="635"/>
      <c r="DU6" s="635"/>
      <c r="DV6" s="635"/>
      <c r="DW6" s="635"/>
      <c r="DX6" s="635"/>
      <c r="DY6" s="635"/>
      <c r="DZ6" s="635"/>
      <c r="EA6" s="635"/>
      <c r="EB6" s="635"/>
      <c r="EC6" s="671"/>
    </row>
    <row r="7" spans="2:143" ht="11.25" customHeight="1">
      <c r="B7" s="631" t="s">
        <v>223</v>
      </c>
      <c r="C7" s="632"/>
      <c r="D7" s="632"/>
      <c r="E7" s="632"/>
      <c r="F7" s="632"/>
      <c r="G7" s="632"/>
      <c r="H7" s="632"/>
      <c r="I7" s="632"/>
      <c r="J7" s="632"/>
      <c r="K7" s="632"/>
      <c r="L7" s="632"/>
      <c r="M7" s="632"/>
      <c r="N7" s="632"/>
      <c r="O7" s="632"/>
      <c r="P7" s="632"/>
      <c r="Q7" s="633"/>
      <c r="R7" s="634">
        <v>1110</v>
      </c>
      <c r="S7" s="635"/>
      <c r="T7" s="635"/>
      <c r="U7" s="635"/>
      <c r="V7" s="635"/>
      <c r="W7" s="635"/>
      <c r="X7" s="635"/>
      <c r="Y7" s="636"/>
      <c r="Z7" s="672">
        <v>0</v>
      </c>
      <c r="AA7" s="672"/>
      <c r="AB7" s="672"/>
      <c r="AC7" s="672"/>
      <c r="AD7" s="673">
        <v>1110</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971666</v>
      </c>
      <c r="BH7" s="635"/>
      <c r="BI7" s="635"/>
      <c r="BJ7" s="635"/>
      <c r="BK7" s="635"/>
      <c r="BL7" s="635"/>
      <c r="BM7" s="635"/>
      <c r="BN7" s="636"/>
      <c r="BO7" s="672">
        <v>38.9</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1735102</v>
      </c>
      <c r="CS7" s="635"/>
      <c r="CT7" s="635"/>
      <c r="CU7" s="635"/>
      <c r="CV7" s="635"/>
      <c r="CW7" s="635"/>
      <c r="CX7" s="635"/>
      <c r="CY7" s="636"/>
      <c r="CZ7" s="672">
        <v>16.600000000000001</v>
      </c>
      <c r="DA7" s="672"/>
      <c r="DB7" s="672"/>
      <c r="DC7" s="672"/>
      <c r="DD7" s="640">
        <v>2327</v>
      </c>
      <c r="DE7" s="635"/>
      <c r="DF7" s="635"/>
      <c r="DG7" s="635"/>
      <c r="DH7" s="635"/>
      <c r="DI7" s="635"/>
      <c r="DJ7" s="635"/>
      <c r="DK7" s="635"/>
      <c r="DL7" s="635"/>
      <c r="DM7" s="635"/>
      <c r="DN7" s="635"/>
      <c r="DO7" s="635"/>
      <c r="DP7" s="636"/>
      <c r="DQ7" s="640">
        <v>1075221</v>
      </c>
      <c r="DR7" s="635"/>
      <c r="DS7" s="635"/>
      <c r="DT7" s="635"/>
      <c r="DU7" s="635"/>
      <c r="DV7" s="635"/>
      <c r="DW7" s="635"/>
      <c r="DX7" s="635"/>
      <c r="DY7" s="635"/>
      <c r="DZ7" s="635"/>
      <c r="EA7" s="635"/>
      <c r="EB7" s="635"/>
      <c r="EC7" s="671"/>
    </row>
    <row r="8" spans="2:143" ht="11.25" customHeight="1">
      <c r="B8" s="631" t="s">
        <v>226</v>
      </c>
      <c r="C8" s="632"/>
      <c r="D8" s="632"/>
      <c r="E8" s="632"/>
      <c r="F8" s="632"/>
      <c r="G8" s="632"/>
      <c r="H8" s="632"/>
      <c r="I8" s="632"/>
      <c r="J8" s="632"/>
      <c r="K8" s="632"/>
      <c r="L8" s="632"/>
      <c r="M8" s="632"/>
      <c r="N8" s="632"/>
      <c r="O8" s="632"/>
      <c r="P8" s="632"/>
      <c r="Q8" s="633"/>
      <c r="R8" s="634">
        <v>20403</v>
      </c>
      <c r="S8" s="635"/>
      <c r="T8" s="635"/>
      <c r="U8" s="635"/>
      <c r="V8" s="635"/>
      <c r="W8" s="635"/>
      <c r="X8" s="635"/>
      <c r="Y8" s="636"/>
      <c r="Z8" s="672">
        <v>0.2</v>
      </c>
      <c r="AA8" s="672"/>
      <c r="AB8" s="672"/>
      <c r="AC8" s="672"/>
      <c r="AD8" s="673">
        <v>20403</v>
      </c>
      <c r="AE8" s="673"/>
      <c r="AF8" s="673"/>
      <c r="AG8" s="673"/>
      <c r="AH8" s="673"/>
      <c r="AI8" s="673"/>
      <c r="AJ8" s="673"/>
      <c r="AK8" s="673"/>
      <c r="AL8" s="637">
        <v>0.4</v>
      </c>
      <c r="AM8" s="638"/>
      <c r="AN8" s="638"/>
      <c r="AO8" s="674"/>
      <c r="AP8" s="631" t="s">
        <v>227</v>
      </c>
      <c r="AQ8" s="632"/>
      <c r="AR8" s="632"/>
      <c r="AS8" s="632"/>
      <c r="AT8" s="632"/>
      <c r="AU8" s="632"/>
      <c r="AV8" s="632"/>
      <c r="AW8" s="632"/>
      <c r="AX8" s="632"/>
      <c r="AY8" s="632"/>
      <c r="AZ8" s="632"/>
      <c r="BA8" s="632"/>
      <c r="BB8" s="632"/>
      <c r="BC8" s="632"/>
      <c r="BD8" s="632"/>
      <c r="BE8" s="632"/>
      <c r="BF8" s="633"/>
      <c r="BG8" s="634">
        <v>28860</v>
      </c>
      <c r="BH8" s="635"/>
      <c r="BI8" s="635"/>
      <c r="BJ8" s="635"/>
      <c r="BK8" s="635"/>
      <c r="BL8" s="635"/>
      <c r="BM8" s="635"/>
      <c r="BN8" s="636"/>
      <c r="BO8" s="672">
        <v>1.2</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2732485</v>
      </c>
      <c r="CS8" s="635"/>
      <c r="CT8" s="635"/>
      <c r="CU8" s="635"/>
      <c r="CV8" s="635"/>
      <c r="CW8" s="635"/>
      <c r="CX8" s="635"/>
      <c r="CY8" s="636"/>
      <c r="CZ8" s="672">
        <v>26.1</v>
      </c>
      <c r="DA8" s="672"/>
      <c r="DB8" s="672"/>
      <c r="DC8" s="672"/>
      <c r="DD8" s="640">
        <v>5368</v>
      </c>
      <c r="DE8" s="635"/>
      <c r="DF8" s="635"/>
      <c r="DG8" s="635"/>
      <c r="DH8" s="635"/>
      <c r="DI8" s="635"/>
      <c r="DJ8" s="635"/>
      <c r="DK8" s="635"/>
      <c r="DL8" s="635"/>
      <c r="DM8" s="635"/>
      <c r="DN8" s="635"/>
      <c r="DO8" s="635"/>
      <c r="DP8" s="636"/>
      <c r="DQ8" s="640">
        <v>1494068</v>
      </c>
      <c r="DR8" s="635"/>
      <c r="DS8" s="635"/>
      <c r="DT8" s="635"/>
      <c r="DU8" s="635"/>
      <c r="DV8" s="635"/>
      <c r="DW8" s="635"/>
      <c r="DX8" s="635"/>
      <c r="DY8" s="635"/>
      <c r="DZ8" s="635"/>
      <c r="EA8" s="635"/>
      <c r="EB8" s="635"/>
      <c r="EC8" s="671"/>
    </row>
    <row r="9" spans="2:143" ht="11.25" customHeight="1">
      <c r="B9" s="631" t="s">
        <v>229</v>
      </c>
      <c r="C9" s="632"/>
      <c r="D9" s="632"/>
      <c r="E9" s="632"/>
      <c r="F9" s="632"/>
      <c r="G9" s="632"/>
      <c r="H9" s="632"/>
      <c r="I9" s="632"/>
      <c r="J9" s="632"/>
      <c r="K9" s="632"/>
      <c r="L9" s="632"/>
      <c r="M9" s="632"/>
      <c r="N9" s="632"/>
      <c r="O9" s="632"/>
      <c r="P9" s="632"/>
      <c r="Q9" s="633"/>
      <c r="R9" s="634">
        <v>35110</v>
      </c>
      <c r="S9" s="635"/>
      <c r="T9" s="635"/>
      <c r="U9" s="635"/>
      <c r="V9" s="635"/>
      <c r="W9" s="635"/>
      <c r="X9" s="635"/>
      <c r="Y9" s="636"/>
      <c r="Z9" s="672">
        <v>0.3</v>
      </c>
      <c r="AA9" s="672"/>
      <c r="AB9" s="672"/>
      <c r="AC9" s="672"/>
      <c r="AD9" s="673">
        <v>35110</v>
      </c>
      <c r="AE9" s="673"/>
      <c r="AF9" s="673"/>
      <c r="AG9" s="673"/>
      <c r="AH9" s="673"/>
      <c r="AI9" s="673"/>
      <c r="AJ9" s="673"/>
      <c r="AK9" s="673"/>
      <c r="AL9" s="637">
        <v>0.6</v>
      </c>
      <c r="AM9" s="638"/>
      <c r="AN9" s="638"/>
      <c r="AO9" s="674"/>
      <c r="AP9" s="631" t="s">
        <v>230</v>
      </c>
      <c r="AQ9" s="632"/>
      <c r="AR9" s="632"/>
      <c r="AS9" s="632"/>
      <c r="AT9" s="632"/>
      <c r="AU9" s="632"/>
      <c r="AV9" s="632"/>
      <c r="AW9" s="632"/>
      <c r="AX9" s="632"/>
      <c r="AY9" s="632"/>
      <c r="AZ9" s="632"/>
      <c r="BA9" s="632"/>
      <c r="BB9" s="632"/>
      <c r="BC9" s="632"/>
      <c r="BD9" s="632"/>
      <c r="BE9" s="632"/>
      <c r="BF9" s="633"/>
      <c r="BG9" s="634">
        <v>769054</v>
      </c>
      <c r="BH9" s="635"/>
      <c r="BI9" s="635"/>
      <c r="BJ9" s="635"/>
      <c r="BK9" s="635"/>
      <c r="BL9" s="635"/>
      <c r="BM9" s="635"/>
      <c r="BN9" s="636"/>
      <c r="BO9" s="672">
        <v>30.8</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1145701</v>
      </c>
      <c r="CS9" s="635"/>
      <c r="CT9" s="635"/>
      <c r="CU9" s="635"/>
      <c r="CV9" s="635"/>
      <c r="CW9" s="635"/>
      <c r="CX9" s="635"/>
      <c r="CY9" s="636"/>
      <c r="CZ9" s="672">
        <v>10.9</v>
      </c>
      <c r="DA9" s="672"/>
      <c r="DB9" s="672"/>
      <c r="DC9" s="672"/>
      <c r="DD9" s="640">
        <v>7888</v>
      </c>
      <c r="DE9" s="635"/>
      <c r="DF9" s="635"/>
      <c r="DG9" s="635"/>
      <c r="DH9" s="635"/>
      <c r="DI9" s="635"/>
      <c r="DJ9" s="635"/>
      <c r="DK9" s="635"/>
      <c r="DL9" s="635"/>
      <c r="DM9" s="635"/>
      <c r="DN9" s="635"/>
      <c r="DO9" s="635"/>
      <c r="DP9" s="636"/>
      <c r="DQ9" s="640">
        <v>1081971</v>
      </c>
      <c r="DR9" s="635"/>
      <c r="DS9" s="635"/>
      <c r="DT9" s="635"/>
      <c r="DU9" s="635"/>
      <c r="DV9" s="635"/>
      <c r="DW9" s="635"/>
      <c r="DX9" s="635"/>
      <c r="DY9" s="635"/>
      <c r="DZ9" s="635"/>
      <c r="EA9" s="635"/>
      <c r="EB9" s="635"/>
      <c r="EC9" s="671"/>
    </row>
    <row r="10" spans="2:143" ht="11.25" customHeight="1">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50415</v>
      </c>
      <c r="BH10" s="635"/>
      <c r="BI10" s="635"/>
      <c r="BJ10" s="635"/>
      <c r="BK10" s="635"/>
      <c r="BL10" s="635"/>
      <c r="BM10" s="635"/>
      <c r="BN10" s="636"/>
      <c r="BO10" s="672">
        <v>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5025</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5025</v>
      </c>
      <c r="DR10" s="635"/>
      <c r="DS10" s="635"/>
      <c r="DT10" s="635"/>
      <c r="DU10" s="635"/>
      <c r="DV10" s="635"/>
      <c r="DW10" s="635"/>
      <c r="DX10" s="635"/>
      <c r="DY10" s="635"/>
      <c r="DZ10" s="635"/>
      <c r="EA10" s="635"/>
      <c r="EB10" s="635"/>
      <c r="EC10" s="671"/>
    </row>
    <row r="11" spans="2:143" ht="11.25" customHeight="1">
      <c r="B11" s="631" t="s">
        <v>235</v>
      </c>
      <c r="C11" s="632"/>
      <c r="D11" s="632"/>
      <c r="E11" s="632"/>
      <c r="F11" s="632"/>
      <c r="G11" s="632"/>
      <c r="H11" s="632"/>
      <c r="I11" s="632"/>
      <c r="J11" s="632"/>
      <c r="K11" s="632"/>
      <c r="L11" s="632"/>
      <c r="M11" s="632"/>
      <c r="N11" s="632"/>
      <c r="O11" s="632"/>
      <c r="P11" s="632"/>
      <c r="Q11" s="633"/>
      <c r="R11" s="634">
        <v>477513</v>
      </c>
      <c r="S11" s="635"/>
      <c r="T11" s="635"/>
      <c r="U11" s="635"/>
      <c r="V11" s="635"/>
      <c r="W11" s="635"/>
      <c r="X11" s="635"/>
      <c r="Y11" s="636"/>
      <c r="Z11" s="637">
        <v>4.2</v>
      </c>
      <c r="AA11" s="638"/>
      <c r="AB11" s="638"/>
      <c r="AC11" s="639"/>
      <c r="AD11" s="640">
        <v>477513</v>
      </c>
      <c r="AE11" s="635"/>
      <c r="AF11" s="635"/>
      <c r="AG11" s="635"/>
      <c r="AH11" s="635"/>
      <c r="AI11" s="635"/>
      <c r="AJ11" s="635"/>
      <c r="AK11" s="636"/>
      <c r="AL11" s="637">
        <v>8.4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123337</v>
      </c>
      <c r="BH11" s="635"/>
      <c r="BI11" s="635"/>
      <c r="BJ11" s="635"/>
      <c r="BK11" s="635"/>
      <c r="BL11" s="635"/>
      <c r="BM11" s="635"/>
      <c r="BN11" s="636"/>
      <c r="BO11" s="672">
        <v>4.9000000000000004</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254414</v>
      </c>
      <c r="CS11" s="635"/>
      <c r="CT11" s="635"/>
      <c r="CU11" s="635"/>
      <c r="CV11" s="635"/>
      <c r="CW11" s="635"/>
      <c r="CX11" s="635"/>
      <c r="CY11" s="636"/>
      <c r="CZ11" s="672">
        <v>2.4</v>
      </c>
      <c r="DA11" s="672"/>
      <c r="DB11" s="672"/>
      <c r="DC11" s="672"/>
      <c r="DD11" s="640">
        <v>80119</v>
      </c>
      <c r="DE11" s="635"/>
      <c r="DF11" s="635"/>
      <c r="DG11" s="635"/>
      <c r="DH11" s="635"/>
      <c r="DI11" s="635"/>
      <c r="DJ11" s="635"/>
      <c r="DK11" s="635"/>
      <c r="DL11" s="635"/>
      <c r="DM11" s="635"/>
      <c r="DN11" s="635"/>
      <c r="DO11" s="635"/>
      <c r="DP11" s="636"/>
      <c r="DQ11" s="640">
        <v>160804</v>
      </c>
      <c r="DR11" s="635"/>
      <c r="DS11" s="635"/>
      <c r="DT11" s="635"/>
      <c r="DU11" s="635"/>
      <c r="DV11" s="635"/>
      <c r="DW11" s="635"/>
      <c r="DX11" s="635"/>
      <c r="DY11" s="635"/>
      <c r="DZ11" s="635"/>
      <c r="EA11" s="635"/>
      <c r="EB11" s="635"/>
      <c r="EC11" s="671"/>
    </row>
    <row r="12" spans="2:143" ht="11.25" customHeight="1">
      <c r="B12" s="631" t="s">
        <v>238</v>
      </c>
      <c r="C12" s="632"/>
      <c r="D12" s="632"/>
      <c r="E12" s="632"/>
      <c r="F12" s="632"/>
      <c r="G12" s="632"/>
      <c r="H12" s="632"/>
      <c r="I12" s="632"/>
      <c r="J12" s="632"/>
      <c r="K12" s="632"/>
      <c r="L12" s="632"/>
      <c r="M12" s="632"/>
      <c r="N12" s="632"/>
      <c r="O12" s="632"/>
      <c r="P12" s="632"/>
      <c r="Q12" s="633"/>
      <c r="R12" s="634">
        <v>69139</v>
      </c>
      <c r="S12" s="635"/>
      <c r="T12" s="635"/>
      <c r="U12" s="635"/>
      <c r="V12" s="635"/>
      <c r="W12" s="635"/>
      <c r="X12" s="635"/>
      <c r="Y12" s="636"/>
      <c r="Z12" s="672">
        <v>0.6</v>
      </c>
      <c r="AA12" s="672"/>
      <c r="AB12" s="672"/>
      <c r="AC12" s="672"/>
      <c r="AD12" s="673">
        <v>69139</v>
      </c>
      <c r="AE12" s="673"/>
      <c r="AF12" s="673"/>
      <c r="AG12" s="673"/>
      <c r="AH12" s="673"/>
      <c r="AI12" s="673"/>
      <c r="AJ12" s="673"/>
      <c r="AK12" s="673"/>
      <c r="AL12" s="637">
        <v>1.2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1300059</v>
      </c>
      <c r="BH12" s="635"/>
      <c r="BI12" s="635"/>
      <c r="BJ12" s="635"/>
      <c r="BK12" s="635"/>
      <c r="BL12" s="635"/>
      <c r="BM12" s="635"/>
      <c r="BN12" s="636"/>
      <c r="BO12" s="672">
        <v>52.1</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154279</v>
      </c>
      <c r="CS12" s="635"/>
      <c r="CT12" s="635"/>
      <c r="CU12" s="635"/>
      <c r="CV12" s="635"/>
      <c r="CW12" s="635"/>
      <c r="CX12" s="635"/>
      <c r="CY12" s="636"/>
      <c r="CZ12" s="672">
        <v>1.5</v>
      </c>
      <c r="DA12" s="672"/>
      <c r="DB12" s="672"/>
      <c r="DC12" s="672"/>
      <c r="DD12" s="640">
        <v>10173</v>
      </c>
      <c r="DE12" s="635"/>
      <c r="DF12" s="635"/>
      <c r="DG12" s="635"/>
      <c r="DH12" s="635"/>
      <c r="DI12" s="635"/>
      <c r="DJ12" s="635"/>
      <c r="DK12" s="635"/>
      <c r="DL12" s="635"/>
      <c r="DM12" s="635"/>
      <c r="DN12" s="635"/>
      <c r="DO12" s="635"/>
      <c r="DP12" s="636"/>
      <c r="DQ12" s="640">
        <v>116032</v>
      </c>
      <c r="DR12" s="635"/>
      <c r="DS12" s="635"/>
      <c r="DT12" s="635"/>
      <c r="DU12" s="635"/>
      <c r="DV12" s="635"/>
      <c r="DW12" s="635"/>
      <c r="DX12" s="635"/>
      <c r="DY12" s="635"/>
      <c r="DZ12" s="635"/>
      <c r="EA12" s="635"/>
      <c r="EB12" s="635"/>
      <c r="EC12" s="671"/>
    </row>
    <row r="13" spans="2:143" ht="11.25" customHeight="1">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1281058</v>
      </c>
      <c r="BH13" s="635"/>
      <c r="BI13" s="635"/>
      <c r="BJ13" s="635"/>
      <c r="BK13" s="635"/>
      <c r="BL13" s="635"/>
      <c r="BM13" s="635"/>
      <c r="BN13" s="636"/>
      <c r="BO13" s="672">
        <v>51.3</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1316525</v>
      </c>
      <c r="CS13" s="635"/>
      <c r="CT13" s="635"/>
      <c r="CU13" s="635"/>
      <c r="CV13" s="635"/>
      <c r="CW13" s="635"/>
      <c r="CX13" s="635"/>
      <c r="CY13" s="636"/>
      <c r="CZ13" s="672">
        <v>12.6</v>
      </c>
      <c r="DA13" s="672"/>
      <c r="DB13" s="672"/>
      <c r="DC13" s="672"/>
      <c r="DD13" s="640">
        <v>774341</v>
      </c>
      <c r="DE13" s="635"/>
      <c r="DF13" s="635"/>
      <c r="DG13" s="635"/>
      <c r="DH13" s="635"/>
      <c r="DI13" s="635"/>
      <c r="DJ13" s="635"/>
      <c r="DK13" s="635"/>
      <c r="DL13" s="635"/>
      <c r="DM13" s="635"/>
      <c r="DN13" s="635"/>
      <c r="DO13" s="635"/>
      <c r="DP13" s="636"/>
      <c r="DQ13" s="640">
        <v>488741</v>
      </c>
      <c r="DR13" s="635"/>
      <c r="DS13" s="635"/>
      <c r="DT13" s="635"/>
      <c r="DU13" s="635"/>
      <c r="DV13" s="635"/>
      <c r="DW13" s="635"/>
      <c r="DX13" s="635"/>
      <c r="DY13" s="635"/>
      <c r="DZ13" s="635"/>
      <c r="EA13" s="635"/>
      <c r="EB13" s="635"/>
      <c r="EC13" s="671"/>
    </row>
    <row r="14" spans="2:143" ht="11.25" customHeight="1">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77841</v>
      </c>
      <c r="BH14" s="635"/>
      <c r="BI14" s="635"/>
      <c r="BJ14" s="635"/>
      <c r="BK14" s="635"/>
      <c r="BL14" s="635"/>
      <c r="BM14" s="635"/>
      <c r="BN14" s="636"/>
      <c r="BO14" s="672">
        <v>3.1</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447470</v>
      </c>
      <c r="CS14" s="635"/>
      <c r="CT14" s="635"/>
      <c r="CU14" s="635"/>
      <c r="CV14" s="635"/>
      <c r="CW14" s="635"/>
      <c r="CX14" s="635"/>
      <c r="CY14" s="636"/>
      <c r="CZ14" s="672">
        <v>4.3</v>
      </c>
      <c r="DA14" s="672"/>
      <c r="DB14" s="672"/>
      <c r="DC14" s="672"/>
      <c r="DD14" s="640">
        <v>6842</v>
      </c>
      <c r="DE14" s="635"/>
      <c r="DF14" s="635"/>
      <c r="DG14" s="635"/>
      <c r="DH14" s="635"/>
      <c r="DI14" s="635"/>
      <c r="DJ14" s="635"/>
      <c r="DK14" s="635"/>
      <c r="DL14" s="635"/>
      <c r="DM14" s="635"/>
      <c r="DN14" s="635"/>
      <c r="DO14" s="635"/>
      <c r="DP14" s="636"/>
      <c r="DQ14" s="640">
        <v>425648</v>
      </c>
      <c r="DR14" s="635"/>
      <c r="DS14" s="635"/>
      <c r="DT14" s="635"/>
      <c r="DU14" s="635"/>
      <c r="DV14" s="635"/>
      <c r="DW14" s="635"/>
      <c r="DX14" s="635"/>
      <c r="DY14" s="635"/>
      <c r="DZ14" s="635"/>
      <c r="EA14" s="635"/>
      <c r="EB14" s="635"/>
      <c r="EC14" s="671"/>
    </row>
    <row r="15" spans="2:143" ht="11.25" customHeight="1">
      <c r="B15" s="631" t="s">
        <v>247</v>
      </c>
      <c r="C15" s="632"/>
      <c r="D15" s="632"/>
      <c r="E15" s="632"/>
      <c r="F15" s="632"/>
      <c r="G15" s="632"/>
      <c r="H15" s="632"/>
      <c r="I15" s="632"/>
      <c r="J15" s="632"/>
      <c r="K15" s="632"/>
      <c r="L15" s="632"/>
      <c r="M15" s="632"/>
      <c r="N15" s="632"/>
      <c r="O15" s="632"/>
      <c r="P15" s="632"/>
      <c r="Q15" s="633"/>
      <c r="R15" s="634">
        <v>20457</v>
      </c>
      <c r="S15" s="635"/>
      <c r="T15" s="635"/>
      <c r="U15" s="635"/>
      <c r="V15" s="635"/>
      <c r="W15" s="635"/>
      <c r="X15" s="635"/>
      <c r="Y15" s="636"/>
      <c r="Z15" s="672">
        <v>0.2</v>
      </c>
      <c r="AA15" s="672"/>
      <c r="AB15" s="672"/>
      <c r="AC15" s="672"/>
      <c r="AD15" s="673">
        <v>20457</v>
      </c>
      <c r="AE15" s="673"/>
      <c r="AF15" s="673"/>
      <c r="AG15" s="673"/>
      <c r="AH15" s="673"/>
      <c r="AI15" s="673"/>
      <c r="AJ15" s="673"/>
      <c r="AK15" s="673"/>
      <c r="AL15" s="637">
        <v>0.4</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99290</v>
      </c>
      <c r="BH15" s="635"/>
      <c r="BI15" s="635"/>
      <c r="BJ15" s="635"/>
      <c r="BK15" s="635"/>
      <c r="BL15" s="635"/>
      <c r="BM15" s="635"/>
      <c r="BN15" s="636"/>
      <c r="BO15" s="672">
        <v>4</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1009750</v>
      </c>
      <c r="CS15" s="635"/>
      <c r="CT15" s="635"/>
      <c r="CU15" s="635"/>
      <c r="CV15" s="635"/>
      <c r="CW15" s="635"/>
      <c r="CX15" s="635"/>
      <c r="CY15" s="636"/>
      <c r="CZ15" s="672">
        <v>9.6</v>
      </c>
      <c r="DA15" s="672"/>
      <c r="DB15" s="672"/>
      <c r="DC15" s="672"/>
      <c r="DD15" s="640">
        <v>111712</v>
      </c>
      <c r="DE15" s="635"/>
      <c r="DF15" s="635"/>
      <c r="DG15" s="635"/>
      <c r="DH15" s="635"/>
      <c r="DI15" s="635"/>
      <c r="DJ15" s="635"/>
      <c r="DK15" s="635"/>
      <c r="DL15" s="635"/>
      <c r="DM15" s="635"/>
      <c r="DN15" s="635"/>
      <c r="DO15" s="635"/>
      <c r="DP15" s="636"/>
      <c r="DQ15" s="640">
        <v>776035</v>
      </c>
      <c r="DR15" s="635"/>
      <c r="DS15" s="635"/>
      <c r="DT15" s="635"/>
      <c r="DU15" s="635"/>
      <c r="DV15" s="635"/>
      <c r="DW15" s="635"/>
      <c r="DX15" s="635"/>
      <c r="DY15" s="635"/>
      <c r="DZ15" s="635"/>
      <c r="EA15" s="635"/>
      <c r="EB15" s="635"/>
      <c r="EC15" s="671"/>
    </row>
    <row r="16" spans="2:143" ht="11.25" customHeight="1">
      <c r="B16" s="631" t="s">
        <v>250</v>
      </c>
      <c r="C16" s="632"/>
      <c r="D16" s="632"/>
      <c r="E16" s="632"/>
      <c r="F16" s="632"/>
      <c r="G16" s="632"/>
      <c r="H16" s="632"/>
      <c r="I16" s="632"/>
      <c r="J16" s="632"/>
      <c r="K16" s="632"/>
      <c r="L16" s="632"/>
      <c r="M16" s="632"/>
      <c r="N16" s="632"/>
      <c r="O16" s="632"/>
      <c r="P16" s="632"/>
      <c r="Q16" s="633"/>
      <c r="R16" s="634">
        <v>58665</v>
      </c>
      <c r="S16" s="635"/>
      <c r="T16" s="635"/>
      <c r="U16" s="635"/>
      <c r="V16" s="635"/>
      <c r="W16" s="635"/>
      <c r="X16" s="635"/>
      <c r="Y16" s="636"/>
      <c r="Z16" s="672">
        <v>0.5</v>
      </c>
      <c r="AA16" s="672"/>
      <c r="AB16" s="672"/>
      <c r="AC16" s="672"/>
      <c r="AD16" s="673">
        <v>58665</v>
      </c>
      <c r="AE16" s="673"/>
      <c r="AF16" s="673"/>
      <c r="AG16" s="673"/>
      <c r="AH16" s="673"/>
      <c r="AI16" s="673"/>
      <c r="AJ16" s="673"/>
      <c r="AK16" s="673"/>
      <c r="AL16" s="637">
        <v>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661130</v>
      </c>
      <c r="CS16" s="635"/>
      <c r="CT16" s="635"/>
      <c r="CU16" s="635"/>
      <c r="CV16" s="635"/>
      <c r="CW16" s="635"/>
      <c r="CX16" s="635"/>
      <c r="CY16" s="636"/>
      <c r="CZ16" s="672">
        <v>6.3</v>
      </c>
      <c r="DA16" s="672"/>
      <c r="DB16" s="672"/>
      <c r="DC16" s="672"/>
      <c r="DD16" s="640" t="s">
        <v>122</v>
      </c>
      <c r="DE16" s="635"/>
      <c r="DF16" s="635"/>
      <c r="DG16" s="635"/>
      <c r="DH16" s="635"/>
      <c r="DI16" s="635"/>
      <c r="DJ16" s="635"/>
      <c r="DK16" s="635"/>
      <c r="DL16" s="635"/>
      <c r="DM16" s="635"/>
      <c r="DN16" s="635"/>
      <c r="DO16" s="635"/>
      <c r="DP16" s="636"/>
      <c r="DQ16" s="640">
        <v>220368</v>
      </c>
      <c r="DR16" s="635"/>
      <c r="DS16" s="635"/>
      <c r="DT16" s="635"/>
      <c r="DU16" s="635"/>
      <c r="DV16" s="635"/>
      <c r="DW16" s="635"/>
      <c r="DX16" s="635"/>
      <c r="DY16" s="635"/>
      <c r="DZ16" s="635"/>
      <c r="EA16" s="635"/>
      <c r="EB16" s="635"/>
      <c r="EC16" s="671"/>
    </row>
    <row r="17" spans="2:133" ht="11.25" customHeight="1">
      <c r="B17" s="631" t="s">
        <v>253</v>
      </c>
      <c r="C17" s="632"/>
      <c r="D17" s="632"/>
      <c r="E17" s="632"/>
      <c r="F17" s="632"/>
      <c r="G17" s="632"/>
      <c r="H17" s="632"/>
      <c r="I17" s="632"/>
      <c r="J17" s="632"/>
      <c r="K17" s="632"/>
      <c r="L17" s="632"/>
      <c r="M17" s="632"/>
      <c r="N17" s="632"/>
      <c r="O17" s="632"/>
      <c r="P17" s="632"/>
      <c r="Q17" s="633"/>
      <c r="R17" s="634">
        <v>96184</v>
      </c>
      <c r="S17" s="635"/>
      <c r="T17" s="635"/>
      <c r="U17" s="635"/>
      <c r="V17" s="635"/>
      <c r="W17" s="635"/>
      <c r="X17" s="635"/>
      <c r="Y17" s="636"/>
      <c r="Z17" s="672">
        <v>0.9</v>
      </c>
      <c r="AA17" s="672"/>
      <c r="AB17" s="672"/>
      <c r="AC17" s="672"/>
      <c r="AD17" s="673">
        <v>96184</v>
      </c>
      <c r="AE17" s="673"/>
      <c r="AF17" s="673"/>
      <c r="AG17" s="673"/>
      <c r="AH17" s="673"/>
      <c r="AI17" s="673"/>
      <c r="AJ17" s="673"/>
      <c r="AK17" s="673"/>
      <c r="AL17" s="637">
        <v>1.7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924140</v>
      </c>
      <c r="CS17" s="635"/>
      <c r="CT17" s="635"/>
      <c r="CU17" s="635"/>
      <c r="CV17" s="635"/>
      <c r="CW17" s="635"/>
      <c r="CX17" s="635"/>
      <c r="CY17" s="636"/>
      <c r="CZ17" s="672">
        <v>8.8000000000000007</v>
      </c>
      <c r="DA17" s="672"/>
      <c r="DB17" s="672"/>
      <c r="DC17" s="672"/>
      <c r="DD17" s="640" t="s">
        <v>122</v>
      </c>
      <c r="DE17" s="635"/>
      <c r="DF17" s="635"/>
      <c r="DG17" s="635"/>
      <c r="DH17" s="635"/>
      <c r="DI17" s="635"/>
      <c r="DJ17" s="635"/>
      <c r="DK17" s="635"/>
      <c r="DL17" s="635"/>
      <c r="DM17" s="635"/>
      <c r="DN17" s="635"/>
      <c r="DO17" s="635"/>
      <c r="DP17" s="636"/>
      <c r="DQ17" s="640">
        <v>918929</v>
      </c>
      <c r="DR17" s="635"/>
      <c r="DS17" s="635"/>
      <c r="DT17" s="635"/>
      <c r="DU17" s="635"/>
      <c r="DV17" s="635"/>
      <c r="DW17" s="635"/>
      <c r="DX17" s="635"/>
      <c r="DY17" s="635"/>
      <c r="DZ17" s="635"/>
      <c r="EA17" s="635"/>
      <c r="EB17" s="635"/>
      <c r="EC17" s="671"/>
    </row>
    <row r="18" spans="2:133" ht="11.25" customHeight="1">
      <c r="B18" s="631" t="s">
        <v>256</v>
      </c>
      <c r="C18" s="632"/>
      <c r="D18" s="632"/>
      <c r="E18" s="632"/>
      <c r="F18" s="632"/>
      <c r="G18" s="632"/>
      <c r="H18" s="632"/>
      <c r="I18" s="632"/>
      <c r="J18" s="632"/>
      <c r="K18" s="632"/>
      <c r="L18" s="632"/>
      <c r="M18" s="632"/>
      <c r="N18" s="632"/>
      <c r="O18" s="632"/>
      <c r="P18" s="632"/>
      <c r="Q18" s="633"/>
      <c r="R18" s="634">
        <v>16927</v>
      </c>
      <c r="S18" s="635"/>
      <c r="T18" s="635"/>
      <c r="U18" s="635"/>
      <c r="V18" s="635"/>
      <c r="W18" s="635"/>
      <c r="X18" s="635"/>
      <c r="Y18" s="636"/>
      <c r="Z18" s="672">
        <v>0.1</v>
      </c>
      <c r="AA18" s="672"/>
      <c r="AB18" s="672"/>
      <c r="AC18" s="672"/>
      <c r="AD18" s="673">
        <v>16927</v>
      </c>
      <c r="AE18" s="673"/>
      <c r="AF18" s="673"/>
      <c r="AG18" s="673"/>
      <c r="AH18" s="673"/>
      <c r="AI18" s="673"/>
      <c r="AJ18" s="673"/>
      <c r="AK18" s="673"/>
      <c r="AL18" s="637">
        <v>0.3</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c r="B19" s="631" t="s">
        <v>259</v>
      </c>
      <c r="C19" s="632"/>
      <c r="D19" s="632"/>
      <c r="E19" s="632"/>
      <c r="F19" s="632"/>
      <c r="G19" s="632"/>
      <c r="H19" s="632"/>
      <c r="I19" s="632"/>
      <c r="J19" s="632"/>
      <c r="K19" s="632"/>
      <c r="L19" s="632"/>
      <c r="M19" s="632"/>
      <c r="N19" s="632"/>
      <c r="O19" s="632"/>
      <c r="P19" s="632"/>
      <c r="Q19" s="633"/>
      <c r="R19" s="634">
        <v>76254</v>
      </c>
      <c r="S19" s="635"/>
      <c r="T19" s="635"/>
      <c r="U19" s="635"/>
      <c r="V19" s="635"/>
      <c r="W19" s="635"/>
      <c r="X19" s="635"/>
      <c r="Y19" s="636"/>
      <c r="Z19" s="672">
        <v>0.7</v>
      </c>
      <c r="AA19" s="672"/>
      <c r="AB19" s="672"/>
      <c r="AC19" s="672"/>
      <c r="AD19" s="673">
        <v>76254</v>
      </c>
      <c r="AE19" s="673"/>
      <c r="AF19" s="673"/>
      <c r="AG19" s="673"/>
      <c r="AH19" s="673"/>
      <c r="AI19" s="673"/>
      <c r="AJ19" s="673"/>
      <c r="AK19" s="673"/>
      <c r="AL19" s="637">
        <v>1.3</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47644</v>
      </c>
      <c r="BH19" s="635"/>
      <c r="BI19" s="635"/>
      <c r="BJ19" s="635"/>
      <c r="BK19" s="635"/>
      <c r="BL19" s="635"/>
      <c r="BM19" s="635"/>
      <c r="BN19" s="636"/>
      <c r="BO19" s="672">
        <v>1.9</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c r="B20" s="701" t="s">
        <v>262</v>
      </c>
      <c r="C20" s="702"/>
      <c r="D20" s="702"/>
      <c r="E20" s="702"/>
      <c r="F20" s="702"/>
      <c r="G20" s="702"/>
      <c r="H20" s="702"/>
      <c r="I20" s="702"/>
      <c r="J20" s="702"/>
      <c r="K20" s="702"/>
      <c r="L20" s="702"/>
      <c r="M20" s="702"/>
      <c r="N20" s="702"/>
      <c r="O20" s="702"/>
      <c r="P20" s="702"/>
      <c r="Q20" s="703"/>
      <c r="R20" s="634">
        <v>3003</v>
      </c>
      <c r="S20" s="635"/>
      <c r="T20" s="635"/>
      <c r="U20" s="635"/>
      <c r="V20" s="635"/>
      <c r="W20" s="635"/>
      <c r="X20" s="635"/>
      <c r="Y20" s="636"/>
      <c r="Z20" s="672">
        <v>0</v>
      </c>
      <c r="AA20" s="672"/>
      <c r="AB20" s="672"/>
      <c r="AC20" s="672"/>
      <c r="AD20" s="673">
        <v>3003</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47644</v>
      </c>
      <c r="BH20" s="635"/>
      <c r="BI20" s="635"/>
      <c r="BJ20" s="635"/>
      <c r="BK20" s="635"/>
      <c r="BL20" s="635"/>
      <c r="BM20" s="635"/>
      <c r="BN20" s="636"/>
      <c r="BO20" s="672">
        <v>1.9</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10464209</v>
      </c>
      <c r="CS20" s="635"/>
      <c r="CT20" s="635"/>
      <c r="CU20" s="635"/>
      <c r="CV20" s="635"/>
      <c r="CW20" s="635"/>
      <c r="CX20" s="635"/>
      <c r="CY20" s="636"/>
      <c r="CZ20" s="672">
        <v>100</v>
      </c>
      <c r="DA20" s="672"/>
      <c r="DB20" s="672"/>
      <c r="DC20" s="672"/>
      <c r="DD20" s="640">
        <v>998770</v>
      </c>
      <c r="DE20" s="635"/>
      <c r="DF20" s="635"/>
      <c r="DG20" s="635"/>
      <c r="DH20" s="635"/>
      <c r="DI20" s="635"/>
      <c r="DJ20" s="635"/>
      <c r="DK20" s="635"/>
      <c r="DL20" s="635"/>
      <c r="DM20" s="635"/>
      <c r="DN20" s="635"/>
      <c r="DO20" s="635"/>
      <c r="DP20" s="636"/>
      <c r="DQ20" s="640">
        <v>6841030</v>
      </c>
      <c r="DR20" s="635"/>
      <c r="DS20" s="635"/>
      <c r="DT20" s="635"/>
      <c r="DU20" s="635"/>
      <c r="DV20" s="635"/>
      <c r="DW20" s="635"/>
      <c r="DX20" s="635"/>
      <c r="DY20" s="635"/>
      <c r="DZ20" s="635"/>
      <c r="EA20" s="635"/>
      <c r="EB20" s="635"/>
      <c r="EC20" s="671"/>
    </row>
    <row r="21" spans="2:133" ht="11.25" customHeight="1">
      <c r="B21" s="631" t="s">
        <v>265</v>
      </c>
      <c r="C21" s="632"/>
      <c r="D21" s="632"/>
      <c r="E21" s="632"/>
      <c r="F21" s="632"/>
      <c r="G21" s="632"/>
      <c r="H21" s="632"/>
      <c r="I21" s="632"/>
      <c r="J21" s="632"/>
      <c r="K21" s="632"/>
      <c r="L21" s="632"/>
      <c r="M21" s="632"/>
      <c r="N21" s="632"/>
      <c r="O21" s="632"/>
      <c r="P21" s="632"/>
      <c r="Q21" s="633"/>
      <c r="R21" s="634">
        <v>2624905</v>
      </c>
      <c r="S21" s="635"/>
      <c r="T21" s="635"/>
      <c r="U21" s="635"/>
      <c r="V21" s="635"/>
      <c r="W21" s="635"/>
      <c r="X21" s="635"/>
      <c r="Y21" s="636"/>
      <c r="Z21" s="672">
        <v>23.2</v>
      </c>
      <c r="AA21" s="672"/>
      <c r="AB21" s="672"/>
      <c r="AC21" s="672"/>
      <c r="AD21" s="673">
        <v>2299388</v>
      </c>
      <c r="AE21" s="673"/>
      <c r="AF21" s="673"/>
      <c r="AG21" s="673"/>
      <c r="AH21" s="673"/>
      <c r="AI21" s="673"/>
      <c r="AJ21" s="673"/>
      <c r="AK21" s="673"/>
      <c r="AL21" s="637">
        <v>40.5</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c r="B22" s="631" t="s">
        <v>267</v>
      </c>
      <c r="C22" s="632"/>
      <c r="D22" s="632"/>
      <c r="E22" s="632"/>
      <c r="F22" s="632"/>
      <c r="G22" s="632"/>
      <c r="H22" s="632"/>
      <c r="I22" s="632"/>
      <c r="J22" s="632"/>
      <c r="K22" s="632"/>
      <c r="L22" s="632"/>
      <c r="M22" s="632"/>
      <c r="N22" s="632"/>
      <c r="O22" s="632"/>
      <c r="P22" s="632"/>
      <c r="Q22" s="633"/>
      <c r="R22" s="634">
        <v>2299388</v>
      </c>
      <c r="S22" s="635"/>
      <c r="T22" s="635"/>
      <c r="U22" s="635"/>
      <c r="V22" s="635"/>
      <c r="W22" s="635"/>
      <c r="X22" s="635"/>
      <c r="Y22" s="636"/>
      <c r="Z22" s="672">
        <v>20.3</v>
      </c>
      <c r="AA22" s="672"/>
      <c r="AB22" s="672"/>
      <c r="AC22" s="672"/>
      <c r="AD22" s="673">
        <v>2299388</v>
      </c>
      <c r="AE22" s="673"/>
      <c r="AF22" s="673"/>
      <c r="AG22" s="673"/>
      <c r="AH22" s="673"/>
      <c r="AI22" s="673"/>
      <c r="AJ22" s="673"/>
      <c r="AK22" s="673"/>
      <c r="AL22" s="637">
        <v>40.5</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c r="B23" s="631" t="s">
        <v>270</v>
      </c>
      <c r="C23" s="632"/>
      <c r="D23" s="632"/>
      <c r="E23" s="632"/>
      <c r="F23" s="632"/>
      <c r="G23" s="632"/>
      <c r="H23" s="632"/>
      <c r="I23" s="632"/>
      <c r="J23" s="632"/>
      <c r="K23" s="632"/>
      <c r="L23" s="632"/>
      <c r="M23" s="632"/>
      <c r="N23" s="632"/>
      <c r="O23" s="632"/>
      <c r="P23" s="632"/>
      <c r="Q23" s="633"/>
      <c r="R23" s="634">
        <v>325517</v>
      </c>
      <c r="S23" s="635"/>
      <c r="T23" s="635"/>
      <c r="U23" s="635"/>
      <c r="V23" s="635"/>
      <c r="W23" s="635"/>
      <c r="X23" s="635"/>
      <c r="Y23" s="636"/>
      <c r="Z23" s="672">
        <v>2.9</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47644</v>
      </c>
      <c r="BH23" s="635"/>
      <c r="BI23" s="635"/>
      <c r="BJ23" s="635"/>
      <c r="BK23" s="635"/>
      <c r="BL23" s="635"/>
      <c r="BM23" s="635"/>
      <c r="BN23" s="636"/>
      <c r="BO23" s="672">
        <v>1.9</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3871831</v>
      </c>
      <c r="CS24" s="690"/>
      <c r="CT24" s="690"/>
      <c r="CU24" s="690"/>
      <c r="CV24" s="690"/>
      <c r="CW24" s="690"/>
      <c r="CX24" s="690"/>
      <c r="CY24" s="715"/>
      <c r="CZ24" s="716">
        <v>37</v>
      </c>
      <c r="DA24" s="698"/>
      <c r="DB24" s="698"/>
      <c r="DC24" s="718"/>
      <c r="DD24" s="714">
        <v>2813175</v>
      </c>
      <c r="DE24" s="690"/>
      <c r="DF24" s="690"/>
      <c r="DG24" s="690"/>
      <c r="DH24" s="690"/>
      <c r="DI24" s="690"/>
      <c r="DJ24" s="690"/>
      <c r="DK24" s="715"/>
      <c r="DL24" s="714">
        <v>2469127</v>
      </c>
      <c r="DM24" s="690"/>
      <c r="DN24" s="690"/>
      <c r="DO24" s="690"/>
      <c r="DP24" s="690"/>
      <c r="DQ24" s="690"/>
      <c r="DR24" s="690"/>
      <c r="DS24" s="690"/>
      <c r="DT24" s="690"/>
      <c r="DU24" s="690"/>
      <c r="DV24" s="715"/>
      <c r="DW24" s="716">
        <v>43.3</v>
      </c>
      <c r="DX24" s="698"/>
      <c r="DY24" s="698"/>
      <c r="DZ24" s="698"/>
      <c r="EA24" s="698"/>
      <c r="EB24" s="698"/>
      <c r="EC24" s="717"/>
    </row>
    <row r="25" spans="2:133" ht="11.25" customHeight="1">
      <c r="B25" s="631" t="s">
        <v>280</v>
      </c>
      <c r="C25" s="632"/>
      <c r="D25" s="632"/>
      <c r="E25" s="632"/>
      <c r="F25" s="632"/>
      <c r="G25" s="632"/>
      <c r="H25" s="632"/>
      <c r="I25" s="632"/>
      <c r="J25" s="632"/>
      <c r="K25" s="632"/>
      <c r="L25" s="632"/>
      <c r="M25" s="632"/>
      <c r="N25" s="632"/>
      <c r="O25" s="632"/>
      <c r="P25" s="632"/>
      <c r="Q25" s="633"/>
      <c r="R25" s="634">
        <v>6040500</v>
      </c>
      <c r="S25" s="635"/>
      <c r="T25" s="635"/>
      <c r="U25" s="635"/>
      <c r="V25" s="635"/>
      <c r="W25" s="635"/>
      <c r="X25" s="635"/>
      <c r="Y25" s="636"/>
      <c r="Z25" s="672">
        <v>53.4</v>
      </c>
      <c r="AA25" s="672"/>
      <c r="AB25" s="672"/>
      <c r="AC25" s="672"/>
      <c r="AD25" s="673">
        <v>5667339</v>
      </c>
      <c r="AE25" s="673"/>
      <c r="AF25" s="673"/>
      <c r="AG25" s="673"/>
      <c r="AH25" s="673"/>
      <c r="AI25" s="673"/>
      <c r="AJ25" s="673"/>
      <c r="AK25" s="673"/>
      <c r="AL25" s="637">
        <v>99.8</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1452662</v>
      </c>
      <c r="CS25" s="647"/>
      <c r="CT25" s="647"/>
      <c r="CU25" s="647"/>
      <c r="CV25" s="647"/>
      <c r="CW25" s="647"/>
      <c r="CX25" s="647"/>
      <c r="CY25" s="648"/>
      <c r="CZ25" s="637">
        <v>13.9</v>
      </c>
      <c r="DA25" s="649"/>
      <c r="DB25" s="649"/>
      <c r="DC25" s="650"/>
      <c r="DD25" s="640">
        <v>1373265</v>
      </c>
      <c r="DE25" s="647"/>
      <c r="DF25" s="647"/>
      <c r="DG25" s="647"/>
      <c r="DH25" s="647"/>
      <c r="DI25" s="647"/>
      <c r="DJ25" s="647"/>
      <c r="DK25" s="648"/>
      <c r="DL25" s="640">
        <v>1210347</v>
      </c>
      <c r="DM25" s="647"/>
      <c r="DN25" s="647"/>
      <c r="DO25" s="647"/>
      <c r="DP25" s="647"/>
      <c r="DQ25" s="647"/>
      <c r="DR25" s="647"/>
      <c r="DS25" s="647"/>
      <c r="DT25" s="647"/>
      <c r="DU25" s="647"/>
      <c r="DV25" s="648"/>
      <c r="DW25" s="637">
        <v>21.2</v>
      </c>
      <c r="DX25" s="649"/>
      <c r="DY25" s="649"/>
      <c r="DZ25" s="649"/>
      <c r="EA25" s="649"/>
      <c r="EB25" s="649"/>
      <c r="EC25" s="661"/>
    </row>
    <row r="26" spans="2:133" ht="11.25" customHeight="1">
      <c r="B26" s="631" t="s">
        <v>283</v>
      </c>
      <c r="C26" s="632"/>
      <c r="D26" s="632"/>
      <c r="E26" s="632"/>
      <c r="F26" s="632"/>
      <c r="G26" s="632"/>
      <c r="H26" s="632"/>
      <c r="I26" s="632"/>
      <c r="J26" s="632"/>
      <c r="K26" s="632"/>
      <c r="L26" s="632"/>
      <c r="M26" s="632"/>
      <c r="N26" s="632"/>
      <c r="O26" s="632"/>
      <c r="P26" s="632"/>
      <c r="Q26" s="633"/>
      <c r="R26" s="634">
        <v>2057</v>
      </c>
      <c r="S26" s="635"/>
      <c r="T26" s="635"/>
      <c r="U26" s="635"/>
      <c r="V26" s="635"/>
      <c r="W26" s="635"/>
      <c r="X26" s="635"/>
      <c r="Y26" s="636"/>
      <c r="Z26" s="672">
        <v>0</v>
      </c>
      <c r="AA26" s="672"/>
      <c r="AB26" s="672"/>
      <c r="AC26" s="672"/>
      <c r="AD26" s="673">
        <v>2057</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869386</v>
      </c>
      <c r="CS26" s="635"/>
      <c r="CT26" s="635"/>
      <c r="CU26" s="635"/>
      <c r="CV26" s="635"/>
      <c r="CW26" s="635"/>
      <c r="CX26" s="635"/>
      <c r="CY26" s="636"/>
      <c r="CZ26" s="637">
        <v>8.3000000000000007</v>
      </c>
      <c r="DA26" s="649"/>
      <c r="DB26" s="649"/>
      <c r="DC26" s="650"/>
      <c r="DD26" s="640">
        <v>822548</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c r="B27" s="631" t="s">
        <v>286</v>
      </c>
      <c r="C27" s="632"/>
      <c r="D27" s="632"/>
      <c r="E27" s="632"/>
      <c r="F27" s="632"/>
      <c r="G27" s="632"/>
      <c r="H27" s="632"/>
      <c r="I27" s="632"/>
      <c r="J27" s="632"/>
      <c r="K27" s="632"/>
      <c r="L27" s="632"/>
      <c r="M27" s="632"/>
      <c r="N27" s="632"/>
      <c r="O27" s="632"/>
      <c r="P27" s="632"/>
      <c r="Q27" s="633"/>
      <c r="R27" s="634">
        <v>36271</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2496500</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1495062</v>
      </c>
      <c r="CS27" s="647"/>
      <c r="CT27" s="647"/>
      <c r="CU27" s="647"/>
      <c r="CV27" s="647"/>
      <c r="CW27" s="647"/>
      <c r="CX27" s="647"/>
      <c r="CY27" s="648"/>
      <c r="CZ27" s="637">
        <v>14.3</v>
      </c>
      <c r="DA27" s="649"/>
      <c r="DB27" s="649"/>
      <c r="DC27" s="650"/>
      <c r="DD27" s="640">
        <v>521014</v>
      </c>
      <c r="DE27" s="647"/>
      <c r="DF27" s="647"/>
      <c r="DG27" s="647"/>
      <c r="DH27" s="647"/>
      <c r="DI27" s="647"/>
      <c r="DJ27" s="647"/>
      <c r="DK27" s="648"/>
      <c r="DL27" s="640">
        <v>339884</v>
      </c>
      <c r="DM27" s="647"/>
      <c r="DN27" s="647"/>
      <c r="DO27" s="647"/>
      <c r="DP27" s="647"/>
      <c r="DQ27" s="647"/>
      <c r="DR27" s="647"/>
      <c r="DS27" s="647"/>
      <c r="DT27" s="647"/>
      <c r="DU27" s="647"/>
      <c r="DV27" s="648"/>
      <c r="DW27" s="637">
        <v>6</v>
      </c>
      <c r="DX27" s="649"/>
      <c r="DY27" s="649"/>
      <c r="DZ27" s="649"/>
      <c r="EA27" s="649"/>
      <c r="EB27" s="649"/>
      <c r="EC27" s="661"/>
    </row>
    <row r="28" spans="2:133" ht="11.25" customHeight="1">
      <c r="B28" s="631" t="s">
        <v>289</v>
      </c>
      <c r="C28" s="632"/>
      <c r="D28" s="632"/>
      <c r="E28" s="632"/>
      <c r="F28" s="632"/>
      <c r="G28" s="632"/>
      <c r="H28" s="632"/>
      <c r="I28" s="632"/>
      <c r="J28" s="632"/>
      <c r="K28" s="632"/>
      <c r="L28" s="632"/>
      <c r="M28" s="632"/>
      <c r="N28" s="632"/>
      <c r="O28" s="632"/>
      <c r="P28" s="632"/>
      <c r="Q28" s="633"/>
      <c r="R28" s="634">
        <v>47902</v>
      </c>
      <c r="S28" s="635"/>
      <c r="T28" s="635"/>
      <c r="U28" s="635"/>
      <c r="V28" s="635"/>
      <c r="W28" s="635"/>
      <c r="X28" s="635"/>
      <c r="Y28" s="636"/>
      <c r="Z28" s="672">
        <v>0.4</v>
      </c>
      <c r="AA28" s="672"/>
      <c r="AB28" s="672"/>
      <c r="AC28" s="672"/>
      <c r="AD28" s="673">
        <v>7336</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924107</v>
      </c>
      <c r="CS28" s="635"/>
      <c r="CT28" s="635"/>
      <c r="CU28" s="635"/>
      <c r="CV28" s="635"/>
      <c r="CW28" s="635"/>
      <c r="CX28" s="635"/>
      <c r="CY28" s="636"/>
      <c r="CZ28" s="637">
        <v>8.8000000000000007</v>
      </c>
      <c r="DA28" s="649"/>
      <c r="DB28" s="649"/>
      <c r="DC28" s="650"/>
      <c r="DD28" s="640">
        <v>918896</v>
      </c>
      <c r="DE28" s="635"/>
      <c r="DF28" s="635"/>
      <c r="DG28" s="635"/>
      <c r="DH28" s="635"/>
      <c r="DI28" s="635"/>
      <c r="DJ28" s="635"/>
      <c r="DK28" s="636"/>
      <c r="DL28" s="640">
        <v>918896</v>
      </c>
      <c r="DM28" s="635"/>
      <c r="DN28" s="635"/>
      <c r="DO28" s="635"/>
      <c r="DP28" s="635"/>
      <c r="DQ28" s="635"/>
      <c r="DR28" s="635"/>
      <c r="DS28" s="635"/>
      <c r="DT28" s="635"/>
      <c r="DU28" s="635"/>
      <c r="DV28" s="636"/>
      <c r="DW28" s="637">
        <v>16.100000000000001</v>
      </c>
      <c r="DX28" s="649"/>
      <c r="DY28" s="649"/>
      <c r="DZ28" s="649"/>
      <c r="EA28" s="649"/>
      <c r="EB28" s="649"/>
      <c r="EC28" s="661"/>
    </row>
    <row r="29" spans="2:133" ht="11.25" customHeight="1">
      <c r="B29" s="631" t="s">
        <v>291</v>
      </c>
      <c r="C29" s="632"/>
      <c r="D29" s="632"/>
      <c r="E29" s="632"/>
      <c r="F29" s="632"/>
      <c r="G29" s="632"/>
      <c r="H29" s="632"/>
      <c r="I29" s="632"/>
      <c r="J29" s="632"/>
      <c r="K29" s="632"/>
      <c r="L29" s="632"/>
      <c r="M29" s="632"/>
      <c r="N29" s="632"/>
      <c r="O29" s="632"/>
      <c r="P29" s="632"/>
      <c r="Q29" s="633"/>
      <c r="R29" s="634">
        <v>7720</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924107</v>
      </c>
      <c r="CS29" s="647"/>
      <c r="CT29" s="647"/>
      <c r="CU29" s="647"/>
      <c r="CV29" s="647"/>
      <c r="CW29" s="647"/>
      <c r="CX29" s="647"/>
      <c r="CY29" s="648"/>
      <c r="CZ29" s="637">
        <v>8.8000000000000007</v>
      </c>
      <c r="DA29" s="649"/>
      <c r="DB29" s="649"/>
      <c r="DC29" s="650"/>
      <c r="DD29" s="640">
        <v>918896</v>
      </c>
      <c r="DE29" s="647"/>
      <c r="DF29" s="647"/>
      <c r="DG29" s="647"/>
      <c r="DH29" s="647"/>
      <c r="DI29" s="647"/>
      <c r="DJ29" s="647"/>
      <c r="DK29" s="648"/>
      <c r="DL29" s="640">
        <v>918896</v>
      </c>
      <c r="DM29" s="647"/>
      <c r="DN29" s="647"/>
      <c r="DO29" s="647"/>
      <c r="DP29" s="647"/>
      <c r="DQ29" s="647"/>
      <c r="DR29" s="647"/>
      <c r="DS29" s="647"/>
      <c r="DT29" s="647"/>
      <c r="DU29" s="647"/>
      <c r="DV29" s="648"/>
      <c r="DW29" s="637">
        <v>16.100000000000001</v>
      </c>
      <c r="DX29" s="649"/>
      <c r="DY29" s="649"/>
      <c r="DZ29" s="649"/>
      <c r="EA29" s="649"/>
      <c r="EB29" s="649"/>
      <c r="EC29" s="661"/>
    </row>
    <row r="30" spans="2:133" ht="11.25" customHeight="1">
      <c r="B30" s="631" t="s">
        <v>293</v>
      </c>
      <c r="C30" s="632"/>
      <c r="D30" s="632"/>
      <c r="E30" s="632"/>
      <c r="F30" s="632"/>
      <c r="G30" s="632"/>
      <c r="H30" s="632"/>
      <c r="I30" s="632"/>
      <c r="J30" s="632"/>
      <c r="K30" s="632"/>
      <c r="L30" s="632"/>
      <c r="M30" s="632"/>
      <c r="N30" s="632"/>
      <c r="O30" s="632"/>
      <c r="P30" s="632"/>
      <c r="Q30" s="633"/>
      <c r="R30" s="634">
        <v>1339277</v>
      </c>
      <c r="S30" s="635"/>
      <c r="T30" s="635"/>
      <c r="U30" s="635"/>
      <c r="V30" s="635"/>
      <c r="W30" s="635"/>
      <c r="X30" s="635"/>
      <c r="Y30" s="636"/>
      <c r="Z30" s="672">
        <v>11.8</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896042</v>
      </c>
      <c r="CS30" s="635"/>
      <c r="CT30" s="635"/>
      <c r="CU30" s="635"/>
      <c r="CV30" s="635"/>
      <c r="CW30" s="635"/>
      <c r="CX30" s="635"/>
      <c r="CY30" s="636"/>
      <c r="CZ30" s="637">
        <v>8.6</v>
      </c>
      <c r="DA30" s="649"/>
      <c r="DB30" s="649"/>
      <c r="DC30" s="650"/>
      <c r="DD30" s="640">
        <v>890831</v>
      </c>
      <c r="DE30" s="635"/>
      <c r="DF30" s="635"/>
      <c r="DG30" s="635"/>
      <c r="DH30" s="635"/>
      <c r="DI30" s="635"/>
      <c r="DJ30" s="635"/>
      <c r="DK30" s="636"/>
      <c r="DL30" s="640">
        <v>890831</v>
      </c>
      <c r="DM30" s="635"/>
      <c r="DN30" s="635"/>
      <c r="DO30" s="635"/>
      <c r="DP30" s="635"/>
      <c r="DQ30" s="635"/>
      <c r="DR30" s="635"/>
      <c r="DS30" s="635"/>
      <c r="DT30" s="635"/>
      <c r="DU30" s="635"/>
      <c r="DV30" s="636"/>
      <c r="DW30" s="637">
        <v>15.6</v>
      </c>
      <c r="DX30" s="649"/>
      <c r="DY30" s="649"/>
      <c r="DZ30" s="649"/>
      <c r="EA30" s="649"/>
      <c r="EB30" s="649"/>
      <c r="EC30" s="661"/>
    </row>
    <row r="31" spans="2:133" ht="11.25" customHeight="1">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99.9</v>
      </c>
      <c r="BH31" s="697"/>
      <c r="BI31" s="697"/>
      <c r="BJ31" s="697"/>
      <c r="BK31" s="697"/>
      <c r="BL31" s="697"/>
      <c r="BM31" s="698">
        <v>99.4</v>
      </c>
      <c r="BN31" s="697"/>
      <c r="BO31" s="697"/>
      <c r="BP31" s="697"/>
      <c r="BQ31" s="699"/>
      <c r="BR31" s="696">
        <v>99.8</v>
      </c>
      <c r="BS31" s="697"/>
      <c r="BT31" s="697"/>
      <c r="BU31" s="697"/>
      <c r="BV31" s="697"/>
      <c r="BW31" s="697"/>
      <c r="BX31" s="698">
        <v>99.3</v>
      </c>
      <c r="BY31" s="697"/>
      <c r="BZ31" s="697"/>
      <c r="CA31" s="697"/>
      <c r="CB31" s="699"/>
      <c r="CD31" s="655"/>
      <c r="CE31" s="656"/>
      <c r="CF31" s="631" t="s">
        <v>300</v>
      </c>
      <c r="CG31" s="632"/>
      <c r="CH31" s="632"/>
      <c r="CI31" s="632"/>
      <c r="CJ31" s="632"/>
      <c r="CK31" s="632"/>
      <c r="CL31" s="632"/>
      <c r="CM31" s="632"/>
      <c r="CN31" s="632"/>
      <c r="CO31" s="632"/>
      <c r="CP31" s="632"/>
      <c r="CQ31" s="633"/>
      <c r="CR31" s="634">
        <v>28065</v>
      </c>
      <c r="CS31" s="647"/>
      <c r="CT31" s="647"/>
      <c r="CU31" s="647"/>
      <c r="CV31" s="647"/>
      <c r="CW31" s="647"/>
      <c r="CX31" s="647"/>
      <c r="CY31" s="648"/>
      <c r="CZ31" s="637">
        <v>0.3</v>
      </c>
      <c r="DA31" s="649"/>
      <c r="DB31" s="649"/>
      <c r="DC31" s="650"/>
      <c r="DD31" s="640">
        <v>28065</v>
      </c>
      <c r="DE31" s="647"/>
      <c r="DF31" s="647"/>
      <c r="DG31" s="647"/>
      <c r="DH31" s="647"/>
      <c r="DI31" s="647"/>
      <c r="DJ31" s="647"/>
      <c r="DK31" s="648"/>
      <c r="DL31" s="640">
        <v>28065</v>
      </c>
      <c r="DM31" s="647"/>
      <c r="DN31" s="647"/>
      <c r="DO31" s="647"/>
      <c r="DP31" s="647"/>
      <c r="DQ31" s="647"/>
      <c r="DR31" s="647"/>
      <c r="DS31" s="647"/>
      <c r="DT31" s="647"/>
      <c r="DU31" s="647"/>
      <c r="DV31" s="648"/>
      <c r="DW31" s="637">
        <v>0.5</v>
      </c>
      <c r="DX31" s="649"/>
      <c r="DY31" s="649"/>
      <c r="DZ31" s="649"/>
      <c r="EA31" s="649"/>
      <c r="EB31" s="649"/>
      <c r="EC31" s="661"/>
    </row>
    <row r="32" spans="2:133" ht="11.25" customHeight="1">
      <c r="B32" s="631" t="s">
        <v>301</v>
      </c>
      <c r="C32" s="632"/>
      <c r="D32" s="632"/>
      <c r="E32" s="632"/>
      <c r="F32" s="632"/>
      <c r="G32" s="632"/>
      <c r="H32" s="632"/>
      <c r="I32" s="632"/>
      <c r="J32" s="632"/>
      <c r="K32" s="632"/>
      <c r="L32" s="632"/>
      <c r="M32" s="632"/>
      <c r="N32" s="632"/>
      <c r="O32" s="632"/>
      <c r="P32" s="632"/>
      <c r="Q32" s="633"/>
      <c r="R32" s="634">
        <v>724168</v>
      </c>
      <c r="S32" s="635"/>
      <c r="T32" s="635"/>
      <c r="U32" s="635"/>
      <c r="V32" s="635"/>
      <c r="W32" s="635"/>
      <c r="X32" s="635"/>
      <c r="Y32" s="636"/>
      <c r="Z32" s="672">
        <v>6.4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99.8</v>
      </c>
      <c r="BH32" s="647"/>
      <c r="BI32" s="647"/>
      <c r="BJ32" s="647"/>
      <c r="BK32" s="647"/>
      <c r="BL32" s="647"/>
      <c r="BM32" s="638">
        <v>99.2</v>
      </c>
      <c r="BN32" s="647"/>
      <c r="BO32" s="647"/>
      <c r="BP32" s="647"/>
      <c r="BQ32" s="670"/>
      <c r="BR32" s="700">
        <v>99.8</v>
      </c>
      <c r="BS32" s="647"/>
      <c r="BT32" s="647"/>
      <c r="BU32" s="647"/>
      <c r="BV32" s="647"/>
      <c r="BW32" s="647"/>
      <c r="BX32" s="638">
        <v>99</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c r="B33" s="631" t="s">
        <v>305</v>
      </c>
      <c r="C33" s="632"/>
      <c r="D33" s="632"/>
      <c r="E33" s="632"/>
      <c r="F33" s="632"/>
      <c r="G33" s="632"/>
      <c r="H33" s="632"/>
      <c r="I33" s="632"/>
      <c r="J33" s="632"/>
      <c r="K33" s="632"/>
      <c r="L33" s="632"/>
      <c r="M33" s="632"/>
      <c r="N33" s="632"/>
      <c r="O33" s="632"/>
      <c r="P33" s="632"/>
      <c r="Q33" s="633"/>
      <c r="R33" s="634">
        <v>23741</v>
      </c>
      <c r="S33" s="635"/>
      <c r="T33" s="635"/>
      <c r="U33" s="635"/>
      <c r="V33" s="635"/>
      <c r="W33" s="635"/>
      <c r="X33" s="635"/>
      <c r="Y33" s="636"/>
      <c r="Z33" s="672">
        <v>0.2</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99.9</v>
      </c>
      <c r="BH33" s="619"/>
      <c r="BI33" s="619"/>
      <c r="BJ33" s="619"/>
      <c r="BK33" s="619"/>
      <c r="BL33" s="619"/>
      <c r="BM33" s="665">
        <v>99.4</v>
      </c>
      <c r="BN33" s="619"/>
      <c r="BO33" s="619"/>
      <c r="BP33" s="619"/>
      <c r="BQ33" s="682"/>
      <c r="BR33" s="695">
        <v>99.9</v>
      </c>
      <c r="BS33" s="619"/>
      <c r="BT33" s="619"/>
      <c r="BU33" s="619"/>
      <c r="BV33" s="619"/>
      <c r="BW33" s="619"/>
      <c r="BX33" s="665">
        <v>99.5</v>
      </c>
      <c r="BY33" s="619"/>
      <c r="BZ33" s="619"/>
      <c r="CA33" s="619"/>
      <c r="CB33" s="682"/>
      <c r="CD33" s="631" t="s">
        <v>307</v>
      </c>
      <c r="CE33" s="632"/>
      <c r="CF33" s="632"/>
      <c r="CG33" s="632"/>
      <c r="CH33" s="632"/>
      <c r="CI33" s="632"/>
      <c r="CJ33" s="632"/>
      <c r="CK33" s="632"/>
      <c r="CL33" s="632"/>
      <c r="CM33" s="632"/>
      <c r="CN33" s="632"/>
      <c r="CO33" s="632"/>
      <c r="CP33" s="632"/>
      <c r="CQ33" s="633"/>
      <c r="CR33" s="634">
        <v>4932478</v>
      </c>
      <c r="CS33" s="647"/>
      <c r="CT33" s="647"/>
      <c r="CU33" s="647"/>
      <c r="CV33" s="647"/>
      <c r="CW33" s="647"/>
      <c r="CX33" s="647"/>
      <c r="CY33" s="648"/>
      <c r="CZ33" s="637">
        <v>47.1</v>
      </c>
      <c r="DA33" s="649"/>
      <c r="DB33" s="649"/>
      <c r="DC33" s="650"/>
      <c r="DD33" s="640">
        <v>3699179</v>
      </c>
      <c r="DE33" s="647"/>
      <c r="DF33" s="647"/>
      <c r="DG33" s="647"/>
      <c r="DH33" s="647"/>
      <c r="DI33" s="647"/>
      <c r="DJ33" s="647"/>
      <c r="DK33" s="648"/>
      <c r="DL33" s="640">
        <v>2821223</v>
      </c>
      <c r="DM33" s="647"/>
      <c r="DN33" s="647"/>
      <c r="DO33" s="647"/>
      <c r="DP33" s="647"/>
      <c r="DQ33" s="647"/>
      <c r="DR33" s="647"/>
      <c r="DS33" s="647"/>
      <c r="DT33" s="647"/>
      <c r="DU33" s="647"/>
      <c r="DV33" s="648"/>
      <c r="DW33" s="637">
        <v>49.5</v>
      </c>
      <c r="DX33" s="649"/>
      <c r="DY33" s="649"/>
      <c r="DZ33" s="649"/>
      <c r="EA33" s="649"/>
      <c r="EB33" s="649"/>
      <c r="EC33" s="661"/>
    </row>
    <row r="34" spans="2:133" ht="11.25" customHeight="1">
      <c r="B34" s="631" t="s">
        <v>308</v>
      </c>
      <c r="C34" s="632"/>
      <c r="D34" s="632"/>
      <c r="E34" s="632"/>
      <c r="F34" s="632"/>
      <c r="G34" s="632"/>
      <c r="H34" s="632"/>
      <c r="I34" s="632"/>
      <c r="J34" s="632"/>
      <c r="K34" s="632"/>
      <c r="L34" s="632"/>
      <c r="M34" s="632"/>
      <c r="N34" s="632"/>
      <c r="O34" s="632"/>
      <c r="P34" s="632"/>
      <c r="Q34" s="633"/>
      <c r="R34" s="634">
        <v>423594</v>
      </c>
      <c r="S34" s="635"/>
      <c r="T34" s="635"/>
      <c r="U34" s="635"/>
      <c r="V34" s="635"/>
      <c r="W34" s="635"/>
      <c r="X34" s="635"/>
      <c r="Y34" s="636"/>
      <c r="Z34" s="672">
        <v>3.7</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1752990</v>
      </c>
      <c r="CS34" s="635"/>
      <c r="CT34" s="635"/>
      <c r="CU34" s="635"/>
      <c r="CV34" s="635"/>
      <c r="CW34" s="635"/>
      <c r="CX34" s="635"/>
      <c r="CY34" s="636"/>
      <c r="CZ34" s="637">
        <v>16.8</v>
      </c>
      <c r="DA34" s="649"/>
      <c r="DB34" s="649"/>
      <c r="DC34" s="650"/>
      <c r="DD34" s="640">
        <v>1119738</v>
      </c>
      <c r="DE34" s="635"/>
      <c r="DF34" s="635"/>
      <c r="DG34" s="635"/>
      <c r="DH34" s="635"/>
      <c r="DI34" s="635"/>
      <c r="DJ34" s="635"/>
      <c r="DK34" s="636"/>
      <c r="DL34" s="640">
        <v>708814</v>
      </c>
      <c r="DM34" s="635"/>
      <c r="DN34" s="635"/>
      <c r="DO34" s="635"/>
      <c r="DP34" s="635"/>
      <c r="DQ34" s="635"/>
      <c r="DR34" s="635"/>
      <c r="DS34" s="635"/>
      <c r="DT34" s="635"/>
      <c r="DU34" s="635"/>
      <c r="DV34" s="636"/>
      <c r="DW34" s="637">
        <v>12.4</v>
      </c>
      <c r="DX34" s="649"/>
      <c r="DY34" s="649"/>
      <c r="DZ34" s="649"/>
      <c r="EA34" s="649"/>
      <c r="EB34" s="649"/>
      <c r="EC34" s="661"/>
    </row>
    <row r="35" spans="2:133" ht="11.25" customHeight="1">
      <c r="B35" s="631" t="s">
        <v>310</v>
      </c>
      <c r="C35" s="632"/>
      <c r="D35" s="632"/>
      <c r="E35" s="632"/>
      <c r="F35" s="632"/>
      <c r="G35" s="632"/>
      <c r="H35" s="632"/>
      <c r="I35" s="632"/>
      <c r="J35" s="632"/>
      <c r="K35" s="632"/>
      <c r="L35" s="632"/>
      <c r="M35" s="632"/>
      <c r="N35" s="632"/>
      <c r="O35" s="632"/>
      <c r="P35" s="632"/>
      <c r="Q35" s="633"/>
      <c r="R35" s="634">
        <v>646830</v>
      </c>
      <c r="S35" s="635"/>
      <c r="T35" s="635"/>
      <c r="U35" s="635"/>
      <c r="V35" s="635"/>
      <c r="W35" s="635"/>
      <c r="X35" s="635"/>
      <c r="Y35" s="636"/>
      <c r="Z35" s="672">
        <v>5.7</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79890</v>
      </c>
      <c r="CS35" s="647"/>
      <c r="CT35" s="647"/>
      <c r="CU35" s="647"/>
      <c r="CV35" s="647"/>
      <c r="CW35" s="647"/>
      <c r="CX35" s="647"/>
      <c r="CY35" s="648"/>
      <c r="CZ35" s="637">
        <v>0.8</v>
      </c>
      <c r="DA35" s="649"/>
      <c r="DB35" s="649"/>
      <c r="DC35" s="650"/>
      <c r="DD35" s="640">
        <v>66930</v>
      </c>
      <c r="DE35" s="647"/>
      <c r="DF35" s="647"/>
      <c r="DG35" s="647"/>
      <c r="DH35" s="647"/>
      <c r="DI35" s="647"/>
      <c r="DJ35" s="647"/>
      <c r="DK35" s="648"/>
      <c r="DL35" s="640">
        <v>66930</v>
      </c>
      <c r="DM35" s="647"/>
      <c r="DN35" s="647"/>
      <c r="DO35" s="647"/>
      <c r="DP35" s="647"/>
      <c r="DQ35" s="647"/>
      <c r="DR35" s="647"/>
      <c r="DS35" s="647"/>
      <c r="DT35" s="647"/>
      <c r="DU35" s="647"/>
      <c r="DV35" s="648"/>
      <c r="DW35" s="637">
        <v>1.2</v>
      </c>
      <c r="DX35" s="649"/>
      <c r="DY35" s="649"/>
      <c r="DZ35" s="649"/>
      <c r="EA35" s="649"/>
      <c r="EB35" s="649"/>
      <c r="EC35" s="661"/>
    </row>
    <row r="36" spans="2:133" ht="11.25" customHeight="1">
      <c r="B36" s="631" t="s">
        <v>314</v>
      </c>
      <c r="C36" s="632"/>
      <c r="D36" s="632"/>
      <c r="E36" s="632"/>
      <c r="F36" s="632"/>
      <c r="G36" s="632"/>
      <c r="H36" s="632"/>
      <c r="I36" s="632"/>
      <c r="J36" s="632"/>
      <c r="K36" s="632"/>
      <c r="L36" s="632"/>
      <c r="M36" s="632"/>
      <c r="N36" s="632"/>
      <c r="O36" s="632"/>
      <c r="P36" s="632"/>
      <c r="Q36" s="633"/>
      <c r="R36" s="634">
        <v>889418</v>
      </c>
      <c r="S36" s="635"/>
      <c r="T36" s="635"/>
      <c r="U36" s="635"/>
      <c r="V36" s="635"/>
      <c r="W36" s="635"/>
      <c r="X36" s="635"/>
      <c r="Y36" s="636"/>
      <c r="Z36" s="672">
        <v>7.9</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1502458</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9276</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2001664</v>
      </c>
      <c r="CS36" s="635"/>
      <c r="CT36" s="635"/>
      <c r="CU36" s="635"/>
      <c r="CV36" s="635"/>
      <c r="CW36" s="635"/>
      <c r="CX36" s="635"/>
      <c r="CY36" s="636"/>
      <c r="CZ36" s="637">
        <v>19.100000000000001</v>
      </c>
      <c r="DA36" s="649"/>
      <c r="DB36" s="649"/>
      <c r="DC36" s="650"/>
      <c r="DD36" s="640">
        <v>1785909</v>
      </c>
      <c r="DE36" s="635"/>
      <c r="DF36" s="635"/>
      <c r="DG36" s="635"/>
      <c r="DH36" s="635"/>
      <c r="DI36" s="635"/>
      <c r="DJ36" s="635"/>
      <c r="DK36" s="636"/>
      <c r="DL36" s="640">
        <v>1402223</v>
      </c>
      <c r="DM36" s="635"/>
      <c r="DN36" s="635"/>
      <c r="DO36" s="635"/>
      <c r="DP36" s="635"/>
      <c r="DQ36" s="635"/>
      <c r="DR36" s="635"/>
      <c r="DS36" s="635"/>
      <c r="DT36" s="635"/>
      <c r="DU36" s="635"/>
      <c r="DV36" s="636"/>
      <c r="DW36" s="637">
        <v>24.6</v>
      </c>
      <c r="DX36" s="649"/>
      <c r="DY36" s="649"/>
      <c r="DZ36" s="649"/>
      <c r="EA36" s="649"/>
      <c r="EB36" s="649"/>
      <c r="EC36" s="661"/>
    </row>
    <row r="37" spans="2:133" ht="11.25" customHeight="1">
      <c r="B37" s="631" t="s">
        <v>318</v>
      </c>
      <c r="C37" s="632"/>
      <c r="D37" s="632"/>
      <c r="E37" s="632"/>
      <c r="F37" s="632"/>
      <c r="G37" s="632"/>
      <c r="H37" s="632"/>
      <c r="I37" s="632"/>
      <c r="J37" s="632"/>
      <c r="K37" s="632"/>
      <c r="L37" s="632"/>
      <c r="M37" s="632"/>
      <c r="N37" s="632"/>
      <c r="O37" s="632"/>
      <c r="P37" s="632"/>
      <c r="Q37" s="633"/>
      <c r="R37" s="634">
        <v>294382</v>
      </c>
      <c r="S37" s="635"/>
      <c r="T37" s="635"/>
      <c r="U37" s="635"/>
      <c r="V37" s="635"/>
      <c r="W37" s="635"/>
      <c r="X37" s="635"/>
      <c r="Y37" s="636"/>
      <c r="Z37" s="672">
        <v>2.6</v>
      </c>
      <c r="AA37" s="672"/>
      <c r="AB37" s="672"/>
      <c r="AC37" s="672"/>
      <c r="AD37" s="673">
        <v>715</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510000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461</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681739</v>
      </c>
      <c r="CS37" s="647"/>
      <c r="CT37" s="647"/>
      <c r="CU37" s="647"/>
      <c r="CV37" s="647"/>
      <c r="CW37" s="647"/>
      <c r="CX37" s="647"/>
      <c r="CY37" s="648"/>
      <c r="CZ37" s="637">
        <v>6.5</v>
      </c>
      <c r="DA37" s="649"/>
      <c r="DB37" s="649"/>
      <c r="DC37" s="650"/>
      <c r="DD37" s="640">
        <v>674941</v>
      </c>
      <c r="DE37" s="647"/>
      <c r="DF37" s="647"/>
      <c r="DG37" s="647"/>
      <c r="DH37" s="647"/>
      <c r="DI37" s="647"/>
      <c r="DJ37" s="647"/>
      <c r="DK37" s="648"/>
      <c r="DL37" s="640">
        <v>572814</v>
      </c>
      <c r="DM37" s="647"/>
      <c r="DN37" s="647"/>
      <c r="DO37" s="647"/>
      <c r="DP37" s="647"/>
      <c r="DQ37" s="647"/>
      <c r="DR37" s="647"/>
      <c r="DS37" s="647"/>
      <c r="DT37" s="647"/>
      <c r="DU37" s="647"/>
      <c r="DV37" s="648"/>
      <c r="DW37" s="637">
        <v>10.1</v>
      </c>
      <c r="DX37" s="649"/>
      <c r="DY37" s="649"/>
      <c r="DZ37" s="649"/>
      <c r="EA37" s="649"/>
      <c r="EB37" s="649"/>
      <c r="EC37" s="661"/>
    </row>
    <row r="38" spans="2:133" ht="11.25" customHeight="1">
      <c r="B38" s="631" t="s">
        <v>322</v>
      </c>
      <c r="C38" s="632"/>
      <c r="D38" s="632"/>
      <c r="E38" s="632"/>
      <c r="F38" s="632"/>
      <c r="G38" s="632"/>
      <c r="H38" s="632"/>
      <c r="I38" s="632"/>
      <c r="J38" s="632"/>
      <c r="K38" s="632"/>
      <c r="L38" s="632"/>
      <c r="M38" s="632"/>
      <c r="N38" s="632"/>
      <c r="O38" s="632"/>
      <c r="P38" s="632"/>
      <c r="Q38" s="633"/>
      <c r="R38" s="634">
        <v>827500</v>
      </c>
      <c r="S38" s="635"/>
      <c r="T38" s="635"/>
      <c r="U38" s="635"/>
      <c r="V38" s="635"/>
      <c r="W38" s="635"/>
      <c r="X38" s="635"/>
      <c r="Y38" s="636"/>
      <c r="Z38" s="672">
        <v>7.3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198357</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2282</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785135</v>
      </c>
      <c r="CS38" s="635"/>
      <c r="CT38" s="635"/>
      <c r="CU38" s="635"/>
      <c r="CV38" s="635"/>
      <c r="CW38" s="635"/>
      <c r="CX38" s="635"/>
      <c r="CY38" s="636"/>
      <c r="CZ38" s="637">
        <v>7.5</v>
      </c>
      <c r="DA38" s="649"/>
      <c r="DB38" s="649"/>
      <c r="DC38" s="650"/>
      <c r="DD38" s="640">
        <v>663502</v>
      </c>
      <c r="DE38" s="635"/>
      <c r="DF38" s="635"/>
      <c r="DG38" s="635"/>
      <c r="DH38" s="635"/>
      <c r="DI38" s="635"/>
      <c r="DJ38" s="635"/>
      <c r="DK38" s="636"/>
      <c r="DL38" s="640">
        <v>643256</v>
      </c>
      <c r="DM38" s="635"/>
      <c r="DN38" s="635"/>
      <c r="DO38" s="635"/>
      <c r="DP38" s="635"/>
      <c r="DQ38" s="635"/>
      <c r="DR38" s="635"/>
      <c r="DS38" s="635"/>
      <c r="DT38" s="635"/>
      <c r="DU38" s="635"/>
      <c r="DV38" s="636"/>
      <c r="DW38" s="637">
        <v>11.3</v>
      </c>
      <c r="DX38" s="649"/>
      <c r="DY38" s="649"/>
      <c r="DZ38" s="649"/>
      <c r="EA38" s="649"/>
      <c r="EB38" s="649"/>
      <c r="EC38" s="661"/>
    </row>
    <row r="39" spans="2:133" ht="11.25" customHeight="1">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8966</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3607</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312799</v>
      </c>
      <c r="CS39" s="647"/>
      <c r="CT39" s="647"/>
      <c r="CU39" s="647"/>
      <c r="CV39" s="647"/>
      <c r="CW39" s="647"/>
      <c r="CX39" s="647"/>
      <c r="CY39" s="648"/>
      <c r="CZ39" s="637">
        <v>3</v>
      </c>
      <c r="DA39" s="649"/>
      <c r="DB39" s="649"/>
      <c r="DC39" s="650"/>
      <c r="DD39" s="640">
        <v>63100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c r="B40" s="631" t="s">
        <v>330</v>
      </c>
      <c r="C40" s="632"/>
      <c r="D40" s="632"/>
      <c r="E40" s="632"/>
      <c r="F40" s="632"/>
      <c r="G40" s="632"/>
      <c r="H40" s="632"/>
      <c r="I40" s="632"/>
      <c r="J40" s="632"/>
      <c r="K40" s="632"/>
      <c r="L40" s="632"/>
      <c r="M40" s="632"/>
      <c r="N40" s="632"/>
      <c r="O40" s="632"/>
      <c r="P40" s="632"/>
      <c r="Q40" s="633"/>
      <c r="R40" s="634">
        <v>22000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1995</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102</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c r="B41" s="615" t="s">
        <v>335</v>
      </c>
      <c r="C41" s="616"/>
      <c r="D41" s="616"/>
      <c r="E41" s="616"/>
      <c r="F41" s="616"/>
      <c r="G41" s="616"/>
      <c r="H41" s="616"/>
      <c r="I41" s="616"/>
      <c r="J41" s="616"/>
      <c r="K41" s="616"/>
      <c r="L41" s="616"/>
      <c r="M41" s="616"/>
      <c r="N41" s="616"/>
      <c r="O41" s="616"/>
      <c r="P41" s="616"/>
      <c r="Q41" s="617"/>
      <c r="R41" s="618">
        <v>11303360</v>
      </c>
      <c r="S41" s="659"/>
      <c r="T41" s="659"/>
      <c r="U41" s="659"/>
      <c r="V41" s="659"/>
      <c r="W41" s="659"/>
      <c r="X41" s="659"/>
      <c r="Y41" s="662"/>
      <c r="Z41" s="663">
        <v>100</v>
      </c>
      <c r="AA41" s="663"/>
      <c r="AB41" s="663"/>
      <c r="AC41" s="663"/>
      <c r="AD41" s="664">
        <v>5677447</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139466</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c r="AQ42" s="679" t="s">
        <v>339</v>
      </c>
      <c r="AR42" s="680"/>
      <c r="AS42" s="680"/>
      <c r="AT42" s="680"/>
      <c r="AU42" s="680"/>
      <c r="AV42" s="680"/>
      <c r="AW42" s="680"/>
      <c r="AX42" s="680"/>
      <c r="AY42" s="681"/>
      <c r="AZ42" s="618">
        <v>643674</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398</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1659900</v>
      </c>
      <c r="CS42" s="647"/>
      <c r="CT42" s="647"/>
      <c r="CU42" s="647"/>
      <c r="CV42" s="647"/>
      <c r="CW42" s="647"/>
      <c r="CX42" s="647"/>
      <c r="CY42" s="648"/>
      <c r="CZ42" s="637">
        <v>15.9</v>
      </c>
      <c r="DA42" s="649"/>
      <c r="DB42" s="649"/>
      <c r="DC42" s="650"/>
      <c r="DD42" s="640">
        <v>328676</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c r="B43" s="196" t="s">
        <v>342</v>
      </c>
      <c r="CD43" s="631" t="s">
        <v>343</v>
      </c>
      <c r="CE43" s="632"/>
      <c r="CF43" s="632"/>
      <c r="CG43" s="632"/>
      <c r="CH43" s="632"/>
      <c r="CI43" s="632"/>
      <c r="CJ43" s="632"/>
      <c r="CK43" s="632"/>
      <c r="CL43" s="632"/>
      <c r="CM43" s="632"/>
      <c r="CN43" s="632"/>
      <c r="CO43" s="632"/>
      <c r="CP43" s="632"/>
      <c r="CQ43" s="633"/>
      <c r="CR43" s="634">
        <v>15633</v>
      </c>
      <c r="CS43" s="647"/>
      <c r="CT43" s="647"/>
      <c r="CU43" s="647"/>
      <c r="CV43" s="647"/>
      <c r="CW43" s="647"/>
      <c r="CX43" s="647"/>
      <c r="CY43" s="648"/>
      <c r="CZ43" s="637">
        <v>0.1</v>
      </c>
      <c r="DA43" s="649"/>
      <c r="DB43" s="649"/>
      <c r="DC43" s="650"/>
      <c r="DD43" s="640">
        <v>15633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998770</v>
      </c>
      <c r="CS44" s="635"/>
      <c r="CT44" s="635"/>
      <c r="CU44" s="635"/>
      <c r="CV44" s="635"/>
      <c r="CW44" s="635"/>
      <c r="CX44" s="635"/>
      <c r="CY44" s="636"/>
      <c r="CZ44" s="637">
        <v>9.5</v>
      </c>
      <c r="DA44" s="638"/>
      <c r="DB44" s="638"/>
      <c r="DC44" s="639"/>
      <c r="DD44" s="640">
        <v>108308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426095</v>
      </c>
      <c r="CS45" s="647"/>
      <c r="CT45" s="647"/>
      <c r="CU45" s="647"/>
      <c r="CV45" s="647"/>
      <c r="CW45" s="647"/>
      <c r="CX45" s="647"/>
      <c r="CY45" s="648"/>
      <c r="CZ45" s="637">
        <v>4.0999999999999996</v>
      </c>
      <c r="DA45" s="649"/>
      <c r="DB45" s="649"/>
      <c r="DC45" s="650"/>
      <c r="DD45" s="640">
        <v>13531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c r="B46" s="207"/>
      <c r="CD46" s="655"/>
      <c r="CE46" s="656"/>
      <c r="CF46" s="631" t="s">
        <v>348</v>
      </c>
      <c r="CG46" s="632"/>
      <c r="CH46" s="632"/>
      <c r="CI46" s="632"/>
      <c r="CJ46" s="632"/>
      <c r="CK46" s="632"/>
      <c r="CL46" s="632"/>
      <c r="CM46" s="632"/>
      <c r="CN46" s="632"/>
      <c r="CO46" s="632"/>
      <c r="CP46" s="632"/>
      <c r="CQ46" s="633"/>
      <c r="CR46" s="634">
        <v>536628</v>
      </c>
      <c r="CS46" s="635"/>
      <c r="CT46" s="635"/>
      <c r="CU46" s="635"/>
      <c r="CV46" s="635"/>
      <c r="CW46" s="635"/>
      <c r="CX46" s="635"/>
      <c r="CY46" s="636"/>
      <c r="CZ46" s="637">
        <v>5.0999999999999996</v>
      </c>
      <c r="DA46" s="638"/>
      <c r="DB46" s="638"/>
      <c r="DC46" s="639"/>
      <c r="DD46" s="640">
        <v>81293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c r="B47" s="207"/>
      <c r="CD47" s="655"/>
      <c r="CE47" s="656"/>
      <c r="CF47" s="631" t="s">
        <v>349</v>
      </c>
      <c r="CG47" s="632"/>
      <c r="CH47" s="632"/>
      <c r="CI47" s="632"/>
      <c r="CJ47" s="632"/>
      <c r="CK47" s="632"/>
      <c r="CL47" s="632"/>
      <c r="CM47" s="632"/>
      <c r="CN47" s="632"/>
      <c r="CO47" s="632"/>
      <c r="CP47" s="632"/>
      <c r="CQ47" s="633"/>
      <c r="CR47" s="634">
        <v>661130</v>
      </c>
      <c r="CS47" s="647"/>
      <c r="CT47" s="647"/>
      <c r="CU47" s="647"/>
      <c r="CV47" s="647"/>
      <c r="CW47" s="647"/>
      <c r="CX47" s="647"/>
      <c r="CY47" s="648"/>
      <c r="CZ47" s="637">
        <v>6.3</v>
      </c>
      <c r="DA47" s="649"/>
      <c r="DB47" s="649"/>
      <c r="DC47" s="650"/>
      <c r="DD47" s="640">
        <v>220368</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c r="B49" s="207"/>
      <c r="CD49" s="615" t="s">
        <v>351</v>
      </c>
      <c r="CE49" s="616"/>
      <c r="CF49" s="616"/>
      <c r="CG49" s="616"/>
      <c r="CH49" s="616"/>
      <c r="CI49" s="616"/>
      <c r="CJ49" s="616"/>
      <c r="CK49" s="616"/>
      <c r="CL49" s="616"/>
      <c r="CM49" s="616"/>
      <c r="CN49" s="616"/>
      <c r="CO49" s="616"/>
      <c r="CP49" s="616"/>
      <c r="CQ49" s="617"/>
      <c r="CR49" s="618">
        <v>10464209</v>
      </c>
      <c r="CS49" s="619"/>
      <c r="CT49" s="619"/>
      <c r="CU49" s="619"/>
      <c r="CV49" s="619"/>
      <c r="CW49" s="619"/>
      <c r="CX49" s="619"/>
      <c r="CY49" s="620"/>
      <c r="CZ49" s="621">
        <v>100</v>
      </c>
      <c r="DA49" s="622"/>
      <c r="DB49" s="622"/>
      <c r="DC49" s="623"/>
      <c r="DD49" s="624">
        <v>6841030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VDFbLhWSNk83jGhlFovLw3KmPomNsanwjVIg8rBPQoLD8sheOF0FQJbCywLQYrNFVakk+ZWwVdelbg7RVCrc/w==" saltValue="ThWb1ns/YA3a5mGYstK19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cols>
    <col min="1" max="130" width="2.77734375" style="213" customWidth="1"/>
    <col min="131" max="131" width="1.6640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c r="A7" s="219">
        <v>1</v>
      </c>
      <c r="B7" s="1060" t="s">
        <v>374</v>
      </c>
      <c r="C7" s="1061"/>
      <c r="D7" s="1061"/>
      <c r="E7" s="1061"/>
      <c r="F7" s="1061"/>
      <c r="G7" s="1061"/>
      <c r="H7" s="1061"/>
      <c r="I7" s="1061"/>
      <c r="J7" s="1061"/>
      <c r="K7" s="1061"/>
      <c r="L7" s="1061"/>
      <c r="M7" s="1061"/>
      <c r="N7" s="1061"/>
      <c r="O7" s="1061"/>
      <c r="P7" s="1062"/>
      <c r="Q7" s="1115">
        <v>11303</v>
      </c>
      <c r="R7" s="1116"/>
      <c r="S7" s="1116"/>
      <c r="T7" s="1116"/>
      <c r="U7" s="1116"/>
      <c r="V7" s="1116">
        <v>10464</v>
      </c>
      <c r="W7" s="1116"/>
      <c r="X7" s="1116"/>
      <c r="Y7" s="1116"/>
      <c r="Z7" s="1116"/>
      <c r="AA7" s="1116">
        <v>839</v>
      </c>
      <c r="AB7" s="1116"/>
      <c r="AC7" s="1116"/>
      <c r="AD7" s="1116"/>
      <c r="AE7" s="1117"/>
      <c r="AF7" s="1118">
        <v>795</v>
      </c>
      <c r="AG7" s="1119"/>
      <c r="AH7" s="1119"/>
      <c r="AI7" s="1119"/>
      <c r="AJ7" s="1120"/>
      <c r="AK7" s="1121">
        <v>646</v>
      </c>
      <c r="AL7" s="1122"/>
      <c r="AM7" s="1122"/>
      <c r="AN7" s="1122"/>
      <c r="AO7" s="1122"/>
      <c r="AP7" s="1122">
        <v>8658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564</v>
      </c>
      <c r="BT7" s="1113"/>
      <c r="BU7" s="1113"/>
      <c r="BV7" s="1113"/>
      <c r="BW7" s="1113"/>
      <c r="BX7" s="1113"/>
      <c r="BY7" s="1113"/>
      <c r="BZ7" s="1113"/>
      <c r="CA7" s="1113"/>
      <c r="CB7" s="1113"/>
      <c r="CC7" s="1113"/>
      <c r="CD7" s="1113"/>
      <c r="CE7" s="1113"/>
      <c r="CF7" s="1113"/>
      <c r="CG7" s="1125"/>
      <c r="CH7" s="1109">
        <v>0</v>
      </c>
      <c r="CI7" s="1110"/>
      <c r="CJ7" s="1110"/>
      <c r="CK7" s="1110"/>
      <c r="CL7" s="1111"/>
      <c r="CM7" s="1109">
        <v>10</v>
      </c>
      <c r="CN7" s="1110"/>
      <c r="CO7" s="1110"/>
      <c r="CP7" s="1110"/>
      <c r="CQ7" s="1111"/>
      <c r="CR7" s="1109">
        <v>4</v>
      </c>
      <c r="CS7" s="1110"/>
      <c r="CT7" s="1110"/>
      <c r="CU7" s="1110"/>
      <c r="CV7" s="1111"/>
      <c r="CW7" s="1109" t="s">
        <v>565</v>
      </c>
      <c r="CX7" s="1110"/>
      <c r="CY7" s="1110"/>
      <c r="CZ7" s="1110"/>
      <c r="DA7" s="1111"/>
      <c r="DB7" s="1109" t="s">
        <v>565</v>
      </c>
      <c r="DC7" s="1110"/>
      <c r="DD7" s="1110"/>
      <c r="DE7" s="1110"/>
      <c r="DF7" s="1111"/>
      <c r="DG7" s="1109" t="s">
        <v>565</v>
      </c>
      <c r="DH7" s="1110"/>
      <c r="DI7" s="1110"/>
      <c r="DJ7" s="1110"/>
      <c r="DK7" s="1111"/>
      <c r="DL7" s="1109" t="s">
        <v>565</v>
      </c>
      <c r="DM7" s="1110"/>
      <c r="DN7" s="1110"/>
      <c r="DO7" s="1110"/>
      <c r="DP7" s="1111"/>
      <c r="DQ7" s="1109" t="s">
        <v>565</v>
      </c>
      <c r="DR7" s="1110"/>
      <c r="DS7" s="1110"/>
      <c r="DT7" s="1110"/>
      <c r="DU7" s="1111"/>
      <c r="DV7" s="1112"/>
      <c r="DW7" s="1113"/>
      <c r="DX7" s="1113"/>
      <c r="DY7" s="1113"/>
      <c r="DZ7" s="1114"/>
      <c r="EA7" s="217"/>
    </row>
    <row r="8" spans="1:131" s="218" customFormat="1" ht="26.25" customHeight="1">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566</v>
      </c>
      <c r="BT8" s="1006"/>
      <c r="BU8" s="1006"/>
      <c r="BV8" s="1006"/>
      <c r="BW8" s="1006"/>
      <c r="BX8" s="1006"/>
      <c r="BY8" s="1006"/>
      <c r="BZ8" s="1006"/>
      <c r="CA8" s="1006"/>
      <c r="CB8" s="1006"/>
      <c r="CC8" s="1006"/>
      <c r="CD8" s="1006"/>
      <c r="CE8" s="1006"/>
      <c r="CF8" s="1006"/>
      <c r="CG8" s="1027"/>
      <c r="CH8" s="1002">
        <v>-6</v>
      </c>
      <c r="CI8" s="1003"/>
      <c r="CJ8" s="1003"/>
      <c r="CK8" s="1003"/>
      <c r="CL8" s="1004"/>
      <c r="CM8" s="1002">
        <v>18</v>
      </c>
      <c r="CN8" s="1003"/>
      <c r="CO8" s="1003"/>
      <c r="CP8" s="1003"/>
      <c r="CQ8" s="1004"/>
      <c r="CR8" s="1002">
        <v>10</v>
      </c>
      <c r="CS8" s="1003"/>
      <c r="CT8" s="1003"/>
      <c r="CU8" s="1003"/>
      <c r="CV8" s="1004"/>
      <c r="CW8" s="1002" t="s">
        <v>565</v>
      </c>
      <c r="CX8" s="1003"/>
      <c r="CY8" s="1003"/>
      <c r="CZ8" s="1003"/>
      <c r="DA8" s="1004"/>
      <c r="DB8" s="1002" t="s">
        <v>565</v>
      </c>
      <c r="DC8" s="1003"/>
      <c r="DD8" s="1003"/>
      <c r="DE8" s="1003"/>
      <c r="DF8" s="1004"/>
      <c r="DG8" s="1002" t="s">
        <v>565</v>
      </c>
      <c r="DH8" s="1003"/>
      <c r="DI8" s="1003"/>
      <c r="DJ8" s="1003"/>
      <c r="DK8" s="1004"/>
      <c r="DL8" s="1002" t="s">
        <v>565</v>
      </c>
      <c r="DM8" s="1003"/>
      <c r="DN8" s="1003"/>
      <c r="DO8" s="1003"/>
      <c r="DP8" s="1004"/>
      <c r="DQ8" s="1002" t="s">
        <v>565</v>
      </c>
      <c r="DR8" s="1003"/>
      <c r="DS8" s="1003"/>
      <c r="DT8" s="1003"/>
      <c r="DU8" s="1004"/>
      <c r="DV8" s="1005"/>
      <c r="DW8" s="1006"/>
      <c r="DX8" s="1006"/>
      <c r="DY8" s="1006"/>
      <c r="DZ8" s="1007"/>
      <c r="EA8" s="217"/>
    </row>
    <row r="9" spans="1:131" s="218" customFormat="1" ht="26.25" customHeight="1">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c r="A23" s="223" t="s">
        <v>376</v>
      </c>
      <c r="B23" s="950" t="s">
        <v>377</v>
      </c>
      <c r="C23" s="951"/>
      <c r="D23" s="951"/>
      <c r="E23" s="951"/>
      <c r="F23" s="951"/>
      <c r="G23" s="951"/>
      <c r="H23" s="951"/>
      <c r="I23" s="951"/>
      <c r="J23" s="951"/>
      <c r="K23" s="951"/>
      <c r="L23" s="951"/>
      <c r="M23" s="951"/>
      <c r="N23" s="951"/>
      <c r="O23" s="951"/>
      <c r="P23" s="961"/>
      <c r="Q23" s="1080">
        <v>11303</v>
      </c>
      <c r="R23" s="1074"/>
      <c r="S23" s="1074"/>
      <c r="T23" s="1074"/>
      <c r="U23" s="1074"/>
      <c r="V23" s="1074">
        <v>10464</v>
      </c>
      <c r="W23" s="1074"/>
      <c r="X23" s="1074"/>
      <c r="Y23" s="1074"/>
      <c r="Z23" s="1074"/>
      <c r="AA23" s="1074">
        <v>839</v>
      </c>
      <c r="AB23" s="1074"/>
      <c r="AC23" s="1074"/>
      <c r="AD23" s="1074"/>
      <c r="AE23" s="1081"/>
      <c r="AF23" s="1082">
        <v>795</v>
      </c>
      <c r="AG23" s="1074"/>
      <c r="AH23" s="1074"/>
      <c r="AI23" s="1074"/>
      <c r="AJ23" s="1083"/>
      <c r="AK23" s="1084"/>
      <c r="AL23" s="1085"/>
      <c r="AM23" s="1085"/>
      <c r="AN23" s="1085"/>
      <c r="AO23" s="1085"/>
      <c r="AP23" s="1074">
        <v>8658</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c r="A28" s="225">
        <v>1</v>
      </c>
      <c r="B28" s="1060" t="s">
        <v>388</v>
      </c>
      <c r="C28" s="1061"/>
      <c r="D28" s="1061"/>
      <c r="E28" s="1061"/>
      <c r="F28" s="1061"/>
      <c r="G28" s="1061"/>
      <c r="H28" s="1061"/>
      <c r="I28" s="1061"/>
      <c r="J28" s="1061"/>
      <c r="K28" s="1061"/>
      <c r="L28" s="1061"/>
      <c r="M28" s="1061"/>
      <c r="N28" s="1061"/>
      <c r="O28" s="1061"/>
      <c r="P28" s="1062"/>
      <c r="Q28" s="1063">
        <v>2027</v>
      </c>
      <c r="R28" s="1064"/>
      <c r="S28" s="1064"/>
      <c r="T28" s="1064"/>
      <c r="U28" s="1064"/>
      <c r="V28" s="1064">
        <v>2018</v>
      </c>
      <c r="W28" s="1064"/>
      <c r="X28" s="1064"/>
      <c r="Y28" s="1064"/>
      <c r="Z28" s="1064"/>
      <c r="AA28" s="1064">
        <v>9</v>
      </c>
      <c r="AB28" s="1064"/>
      <c r="AC28" s="1064"/>
      <c r="AD28" s="1064"/>
      <c r="AE28" s="1065"/>
      <c r="AF28" s="1066">
        <v>9</v>
      </c>
      <c r="AG28" s="1064"/>
      <c r="AH28" s="1064"/>
      <c r="AI28" s="1064"/>
      <c r="AJ28" s="1067"/>
      <c r="AK28" s="1055">
        <v>146</v>
      </c>
      <c r="AL28" s="1056"/>
      <c r="AM28" s="1056"/>
      <c r="AN28" s="1056"/>
      <c r="AO28" s="1056"/>
      <c r="AP28" s="1056">
        <v>0</v>
      </c>
      <c r="AQ28" s="1056"/>
      <c r="AR28" s="1056"/>
      <c r="AS28" s="1056"/>
      <c r="AT28" s="1056"/>
      <c r="AU28" s="1056" t="s">
        <v>563</v>
      </c>
      <c r="AV28" s="1056"/>
      <c r="AW28" s="1056"/>
      <c r="AX28" s="1056"/>
      <c r="AY28" s="1056"/>
      <c r="AZ28" s="1057" t="s">
        <v>122</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c r="A29" s="225">
        <v>2</v>
      </c>
      <c r="B29" s="1043" t="s">
        <v>389</v>
      </c>
      <c r="C29" s="1044"/>
      <c r="D29" s="1044"/>
      <c r="E29" s="1044"/>
      <c r="F29" s="1044"/>
      <c r="G29" s="1044"/>
      <c r="H29" s="1044"/>
      <c r="I29" s="1044"/>
      <c r="J29" s="1044"/>
      <c r="K29" s="1044"/>
      <c r="L29" s="1044"/>
      <c r="M29" s="1044"/>
      <c r="N29" s="1044"/>
      <c r="O29" s="1044"/>
      <c r="P29" s="1045"/>
      <c r="Q29" s="1051">
        <v>2397</v>
      </c>
      <c r="R29" s="1052"/>
      <c r="S29" s="1052"/>
      <c r="T29" s="1052"/>
      <c r="U29" s="1052"/>
      <c r="V29" s="1052">
        <v>2301</v>
      </c>
      <c r="W29" s="1052"/>
      <c r="X29" s="1052"/>
      <c r="Y29" s="1052"/>
      <c r="Z29" s="1052"/>
      <c r="AA29" s="1052">
        <v>96</v>
      </c>
      <c r="AB29" s="1052"/>
      <c r="AC29" s="1052"/>
      <c r="AD29" s="1052"/>
      <c r="AE29" s="1053"/>
      <c r="AF29" s="1048">
        <v>96</v>
      </c>
      <c r="AG29" s="1049"/>
      <c r="AH29" s="1049"/>
      <c r="AI29" s="1049"/>
      <c r="AJ29" s="1050"/>
      <c r="AK29" s="993">
        <v>325</v>
      </c>
      <c r="AL29" s="984"/>
      <c r="AM29" s="984"/>
      <c r="AN29" s="984"/>
      <c r="AO29" s="984"/>
      <c r="AP29" s="984">
        <v>0</v>
      </c>
      <c r="AQ29" s="984"/>
      <c r="AR29" s="984"/>
      <c r="AS29" s="984"/>
      <c r="AT29" s="984"/>
      <c r="AU29" s="984" t="s">
        <v>563</v>
      </c>
      <c r="AV29" s="984"/>
      <c r="AW29" s="984"/>
      <c r="AX29" s="984"/>
      <c r="AY29" s="984"/>
      <c r="AZ29" s="1054" t="s">
        <v>122</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c r="A30" s="225">
        <v>3</v>
      </c>
      <c r="B30" s="1043" t="s">
        <v>390</v>
      </c>
      <c r="C30" s="1044"/>
      <c r="D30" s="1044"/>
      <c r="E30" s="1044"/>
      <c r="F30" s="1044"/>
      <c r="G30" s="1044"/>
      <c r="H30" s="1044"/>
      <c r="I30" s="1044"/>
      <c r="J30" s="1044"/>
      <c r="K30" s="1044"/>
      <c r="L30" s="1044"/>
      <c r="M30" s="1044"/>
      <c r="N30" s="1044"/>
      <c r="O30" s="1044"/>
      <c r="P30" s="1045"/>
      <c r="Q30" s="1051">
        <v>282</v>
      </c>
      <c r="R30" s="1052"/>
      <c r="S30" s="1052"/>
      <c r="T30" s="1052"/>
      <c r="U30" s="1052"/>
      <c r="V30" s="1052">
        <v>281</v>
      </c>
      <c r="W30" s="1052"/>
      <c r="X30" s="1052"/>
      <c r="Y30" s="1052"/>
      <c r="Z30" s="1052"/>
      <c r="AA30" s="1052">
        <v>0</v>
      </c>
      <c r="AB30" s="1052"/>
      <c r="AC30" s="1052"/>
      <c r="AD30" s="1052"/>
      <c r="AE30" s="1053"/>
      <c r="AF30" s="1048">
        <v>0</v>
      </c>
      <c r="AG30" s="1049"/>
      <c r="AH30" s="1049"/>
      <c r="AI30" s="1049"/>
      <c r="AJ30" s="1050"/>
      <c r="AK30" s="993">
        <v>57</v>
      </c>
      <c r="AL30" s="984"/>
      <c r="AM30" s="984"/>
      <c r="AN30" s="984"/>
      <c r="AO30" s="984"/>
      <c r="AP30" s="984" t="s">
        <v>563</v>
      </c>
      <c r="AQ30" s="984"/>
      <c r="AR30" s="984"/>
      <c r="AS30" s="984"/>
      <c r="AT30" s="984"/>
      <c r="AU30" s="984" t="s">
        <v>563</v>
      </c>
      <c r="AV30" s="984"/>
      <c r="AW30" s="984"/>
      <c r="AX30" s="984"/>
      <c r="AY30" s="984"/>
      <c r="AZ30" s="1054" t="s">
        <v>563</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c r="A31" s="225">
        <v>4</v>
      </c>
      <c r="B31" s="1043" t="s">
        <v>391</v>
      </c>
      <c r="C31" s="1044"/>
      <c r="D31" s="1044"/>
      <c r="E31" s="1044"/>
      <c r="F31" s="1044"/>
      <c r="G31" s="1044"/>
      <c r="H31" s="1044"/>
      <c r="I31" s="1044"/>
      <c r="J31" s="1044"/>
      <c r="K31" s="1044"/>
      <c r="L31" s="1044"/>
      <c r="M31" s="1044"/>
      <c r="N31" s="1044"/>
      <c r="O31" s="1044"/>
      <c r="P31" s="1045"/>
      <c r="Q31" s="1051">
        <v>38</v>
      </c>
      <c r="R31" s="1052"/>
      <c r="S31" s="1052"/>
      <c r="T31" s="1052"/>
      <c r="U31" s="1052"/>
      <c r="V31" s="1052">
        <v>503</v>
      </c>
      <c r="W31" s="1052"/>
      <c r="X31" s="1052"/>
      <c r="Y31" s="1052"/>
      <c r="Z31" s="1052"/>
      <c r="AA31" s="1052">
        <v>-465</v>
      </c>
      <c r="AB31" s="1052"/>
      <c r="AC31" s="1052"/>
      <c r="AD31" s="1052"/>
      <c r="AE31" s="1053"/>
      <c r="AF31" s="1048">
        <v>465</v>
      </c>
      <c r="AG31" s="1049"/>
      <c r="AH31" s="1049"/>
      <c r="AI31" s="1049"/>
      <c r="AJ31" s="1050"/>
      <c r="AK31" s="993">
        <v>8</v>
      </c>
      <c r="AL31" s="984"/>
      <c r="AM31" s="984"/>
      <c r="AN31" s="984"/>
      <c r="AO31" s="984"/>
      <c r="AP31" s="984">
        <v>132</v>
      </c>
      <c r="AQ31" s="984"/>
      <c r="AR31" s="984"/>
      <c r="AS31" s="984"/>
      <c r="AT31" s="984"/>
      <c r="AU31" s="984">
        <v>0</v>
      </c>
      <c r="AV31" s="984"/>
      <c r="AW31" s="984"/>
      <c r="AX31" s="984"/>
      <c r="AY31" s="984"/>
      <c r="AZ31" s="1054" t="s">
        <v>563</v>
      </c>
      <c r="BA31" s="1054"/>
      <c r="BB31" s="1054"/>
      <c r="BC31" s="1054"/>
      <c r="BD31" s="1054"/>
      <c r="BE31" s="985" t="s">
        <v>392</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c r="A32" s="225">
        <v>5</v>
      </c>
      <c r="B32" s="1043" t="s">
        <v>393</v>
      </c>
      <c r="C32" s="1044"/>
      <c r="D32" s="1044"/>
      <c r="E32" s="1044"/>
      <c r="F32" s="1044"/>
      <c r="G32" s="1044"/>
      <c r="H32" s="1044"/>
      <c r="I32" s="1044"/>
      <c r="J32" s="1044"/>
      <c r="K32" s="1044"/>
      <c r="L32" s="1044"/>
      <c r="M32" s="1044"/>
      <c r="N32" s="1044"/>
      <c r="O32" s="1044"/>
      <c r="P32" s="1045"/>
      <c r="Q32" s="1051">
        <v>409</v>
      </c>
      <c r="R32" s="1052"/>
      <c r="S32" s="1052"/>
      <c r="T32" s="1052"/>
      <c r="U32" s="1052"/>
      <c r="V32" s="1052">
        <v>533</v>
      </c>
      <c r="W32" s="1052"/>
      <c r="X32" s="1052"/>
      <c r="Y32" s="1052"/>
      <c r="Z32" s="1052"/>
      <c r="AA32" s="1052">
        <v>-124</v>
      </c>
      <c r="AB32" s="1052"/>
      <c r="AC32" s="1052"/>
      <c r="AD32" s="1052"/>
      <c r="AE32" s="1053"/>
      <c r="AF32" s="1048">
        <v>124</v>
      </c>
      <c r="AG32" s="1049"/>
      <c r="AH32" s="1049"/>
      <c r="AI32" s="1049"/>
      <c r="AJ32" s="1050"/>
      <c r="AK32" s="993">
        <v>500</v>
      </c>
      <c r="AL32" s="984"/>
      <c r="AM32" s="984"/>
      <c r="AN32" s="984"/>
      <c r="AO32" s="984"/>
      <c r="AP32" s="984">
        <v>91</v>
      </c>
      <c r="AQ32" s="984"/>
      <c r="AR32" s="984"/>
      <c r="AS32" s="984"/>
      <c r="AT32" s="984"/>
      <c r="AU32" s="984">
        <v>581</v>
      </c>
      <c r="AV32" s="984"/>
      <c r="AW32" s="984"/>
      <c r="AX32" s="984"/>
      <c r="AY32" s="984"/>
      <c r="AZ32" s="1054" t="s">
        <v>563</v>
      </c>
      <c r="BA32" s="1054"/>
      <c r="BB32" s="1054"/>
      <c r="BC32" s="1054"/>
      <c r="BD32" s="1054"/>
      <c r="BE32" s="985" t="s">
        <v>392</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c r="A33" s="225">
        <v>6</v>
      </c>
      <c r="B33" s="1043" t="s">
        <v>394</v>
      </c>
      <c r="C33" s="1044"/>
      <c r="D33" s="1044"/>
      <c r="E33" s="1044"/>
      <c r="F33" s="1044"/>
      <c r="G33" s="1044"/>
      <c r="H33" s="1044"/>
      <c r="I33" s="1044"/>
      <c r="J33" s="1044"/>
      <c r="K33" s="1044"/>
      <c r="L33" s="1044"/>
      <c r="M33" s="1044"/>
      <c r="N33" s="1044"/>
      <c r="O33" s="1044"/>
      <c r="P33" s="1045"/>
      <c r="Q33" s="1051">
        <v>30</v>
      </c>
      <c r="R33" s="1052"/>
      <c r="S33" s="1052"/>
      <c r="T33" s="1052"/>
      <c r="U33" s="1052"/>
      <c r="V33" s="1052">
        <v>109</v>
      </c>
      <c r="W33" s="1052"/>
      <c r="X33" s="1052"/>
      <c r="Y33" s="1052"/>
      <c r="Z33" s="1052"/>
      <c r="AA33" s="1052">
        <v>-79</v>
      </c>
      <c r="AB33" s="1052"/>
      <c r="AC33" s="1052"/>
      <c r="AD33" s="1052"/>
      <c r="AE33" s="1053"/>
      <c r="AF33" s="1048">
        <v>79</v>
      </c>
      <c r="AG33" s="1049"/>
      <c r="AH33" s="1049"/>
      <c r="AI33" s="1049"/>
      <c r="AJ33" s="1050"/>
      <c r="AK33" s="993">
        <v>198</v>
      </c>
      <c r="AL33" s="984"/>
      <c r="AM33" s="984"/>
      <c r="AN33" s="984"/>
      <c r="AO33" s="984"/>
      <c r="AP33" s="984">
        <v>4411</v>
      </c>
      <c r="AQ33" s="984"/>
      <c r="AR33" s="984"/>
      <c r="AS33" s="984"/>
      <c r="AT33" s="984"/>
      <c r="AU33" s="984">
        <v>4217</v>
      </c>
      <c r="AV33" s="984"/>
      <c r="AW33" s="984"/>
      <c r="AX33" s="984"/>
      <c r="AY33" s="984"/>
      <c r="AZ33" s="1054" t="s">
        <v>563</v>
      </c>
      <c r="BA33" s="1054"/>
      <c r="BB33" s="1054"/>
      <c r="BC33" s="1054"/>
      <c r="BD33" s="1054"/>
      <c r="BE33" s="985" t="s">
        <v>392</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c r="A34" s="225">
        <v>7</v>
      </c>
      <c r="B34" s="1043" t="s">
        <v>395</v>
      </c>
      <c r="C34" s="1044"/>
      <c r="D34" s="1044"/>
      <c r="E34" s="1044"/>
      <c r="F34" s="1044"/>
      <c r="G34" s="1044"/>
      <c r="H34" s="1044"/>
      <c r="I34" s="1044"/>
      <c r="J34" s="1044"/>
      <c r="K34" s="1044"/>
      <c r="L34" s="1044"/>
      <c r="M34" s="1044"/>
      <c r="N34" s="1044"/>
      <c r="O34" s="1044"/>
      <c r="P34" s="1045"/>
      <c r="Q34" s="1051">
        <v>1</v>
      </c>
      <c r="R34" s="1052"/>
      <c r="S34" s="1052"/>
      <c r="T34" s="1052"/>
      <c r="U34" s="1052"/>
      <c r="V34" s="1052">
        <v>1</v>
      </c>
      <c r="W34" s="1052"/>
      <c r="X34" s="1052"/>
      <c r="Y34" s="1052"/>
      <c r="Z34" s="1052"/>
      <c r="AA34" s="1052">
        <v>0</v>
      </c>
      <c r="AB34" s="1052"/>
      <c r="AC34" s="1052"/>
      <c r="AD34" s="1052"/>
      <c r="AE34" s="1053"/>
      <c r="AF34" s="1048">
        <v>0</v>
      </c>
      <c r="AG34" s="1049"/>
      <c r="AH34" s="1049"/>
      <c r="AI34" s="1049"/>
      <c r="AJ34" s="1050"/>
      <c r="AK34" s="993">
        <v>1</v>
      </c>
      <c r="AL34" s="984"/>
      <c r="AM34" s="984"/>
      <c r="AN34" s="984"/>
      <c r="AO34" s="984"/>
      <c r="AP34" s="984" t="s">
        <v>563</v>
      </c>
      <c r="AQ34" s="984"/>
      <c r="AR34" s="984"/>
      <c r="AS34" s="984"/>
      <c r="AT34" s="984"/>
      <c r="AU34" s="984" t="s">
        <v>563</v>
      </c>
      <c r="AV34" s="984"/>
      <c r="AW34" s="984"/>
      <c r="AX34" s="984"/>
      <c r="AY34" s="984"/>
      <c r="AZ34" s="1054" t="s">
        <v>563</v>
      </c>
      <c r="BA34" s="1054"/>
      <c r="BB34" s="1054"/>
      <c r="BC34" s="1054"/>
      <c r="BD34" s="1054"/>
      <c r="BE34" s="985" t="s">
        <v>396</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c r="A35" s="225">
        <v>8</v>
      </c>
      <c r="B35" s="1043" t="s">
        <v>397</v>
      </c>
      <c r="C35" s="1044"/>
      <c r="D35" s="1044"/>
      <c r="E35" s="1044"/>
      <c r="F35" s="1044"/>
      <c r="G35" s="1044"/>
      <c r="H35" s="1044"/>
      <c r="I35" s="1044"/>
      <c r="J35" s="1044"/>
      <c r="K35" s="1044"/>
      <c r="L35" s="1044"/>
      <c r="M35" s="1044"/>
      <c r="N35" s="1044"/>
      <c r="O35" s="1044"/>
      <c r="P35" s="1045"/>
      <c r="Q35" s="1051">
        <v>2</v>
      </c>
      <c r="R35" s="1052"/>
      <c r="S35" s="1052"/>
      <c r="T35" s="1052"/>
      <c r="U35" s="1052"/>
      <c r="V35" s="1052">
        <v>2</v>
      </c>
      <c r="W35" s="1052"/>
      <c r="X35" s="1052"/>
      <c r="Y35" s="1052"/>
      <c r="Z35" s="1052"/>
      <c r="AA35" s="1052">
        <v>0</v>
      </c>
      <c r="AB35" s="1052"/>
      <c r="AC35" s="1052"/>
      <c r="AD35" s="1052"/>
      <c r="AE35" s="1053"/>
      <c r="AF35" s="1048">
        <v>0</v>
      </c>
      <c r="AG35" s="1049"/>
      <c r="AH35" s="1049"/>
      <c r="AI35" s="1049"/>
      <c r="AJ35" s="1050"/>
      <c r="AK35" s="993">
        <v>1</v>
      </c>
      <c r="AL35" s="984"/>
      <c r="AM35" s="984"/>
      <c r="AN35" s="984"/>
      <c r="AO35" s="984"/>
      <c r="AP35" s="984" t="s">
        <v>565</v>
      </c>
      <c r="AQ35" s="984"/>
      <c r="AR35" s="984"/>
      <c r="AS35" s="984"/>
      <c r="AT35" s="984"/>
      <c r="AU35" s="984" t="s">
        <v>563</v>
      </c>
      <c r="AV35" s="984"/>
      <c r="AW35" s="984"/>
      <c r="AX35" s="984"/>
      <c r="AY35" s="984"/>
      <c r="AZ35" s="1054" t="s">
        <v>563</v>
      </c>
      <c r="BA35" s="1054"/>
      <c r="BB35" s="1054"/>
      <c r="BC35" s="1054"/>
      <c r="BD35" s="1054"/>
      <c r="BE35" s="985" t="s">
        <v>396</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c r="A36" s="225">
        <v>9</v>
      </c>
      <c r="B36" s="1043" t="s">
        <v>398</v>
      </c>
      <c r="C36" s="1044"/>
      <c r="D36" s="1044"/>
      <c r="E36" s="1044"/>
      <c r="F36" s="1044"/>
      <c r="G36" s="1044"/>
      <c r="H36" s="1044"/>
      <c r="I36" s="1044"/>
      <c r="J36" s="1044"/>
      <c r="K36" s="1044"/>
      <c r="L36" s="1044"/>
      <c r="M36" s="1044"/>
      <c r="N36" s="1044"/>
      <c r="O36" s="1044"/>
      <c r="P36" s="1045"/>
      <c r="Q36" s="1051">
        <v>1</v>
      </c>
      <c r="R36" s="1052"/>
      <c r="S36" s="1052"/>
      <c r="T36" s="1052"/>
      <c r="U36" s="1052"/>
      <c r="V36" s="1052">
        <v>1</v>
      </c>
      <c r="W36" s="1052"/>
      <c r="X36" s="1052"/>
      <c r="Y36" s="1052"/>
      <c r="Z36" s="1052"/>
      <c r="AA36" s="1052">
        <v>0</v>
      </c>
      <c r="AB36" s="1052"/>
      <c r="AC36" s="1052"/>
      <c r="AD36" s="1052"/>
      <c r="AE36" s="1053"/>
      <c r="AF36" s="1048">
        <v>0</v>
      </c>
      <c r="AG36" s="1049"/>
      <c r="AH36" s="1049"/>
      <c r="AI36" s="1049"/>
      <c r="AJ36" s="1050"/>
      <c r="AK36" s="993">
        <v>1</v>
      </c>
      <c r="AL36" s="984"/>
      <c r="AM36" s="984"/>
      <c r="AN36" s="984"/>
      <c r="AO36" s="984"/>
      <c r="AP36" s="984" t="s">
        <v>563</v>
      </c>
      <c r="AQ36" s="984"/>
      <c r="AR36" s="984"/>
      <c r="AS36" s="984"/>
      <c r="AT36" s="984"/>
      <c r="AU36" s="984" t="s">
        <v>563</v>
      </c>
      <c r="AV36" s="984"/>
      <c r="AW36" s="984"/>
      <c r="AX36" s="984"/>
      <c r="AY36" s="984"/>
      <c r="AZ36" s="1054" t="s">
        <v>563</v>
      </c>
      <c r="BA36" s="1054"/>
      <c r="BB36" s="1054"/>
      <c r="BC36" s="1054"/>
      <c r="BD36" s="1054"/>
      <c r="BE36" s="985" t="s">
        <v>396</v>
      </c>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399</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c r="A63" s="223" t="s">
        <v>376</v>
      </c>
      <c r="B63" s="950" t="s">
        <v>400</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773</v>
      </c>
      <c r="AG63" s="972"/>
      <c r="AH63" s="972"/>
      <c r="AI63" s="972"/>
      <c r="AJ63" s="1035"/>
      <c r="AK63" s="1036"/>
      <c r="AL63" s="976"/>
      <c r="AM63" s="976"/>
      <c r="AN63" s="976"/>
      <c r="AO63" s="976"/>
      <c r="AP63" s="972">
        <v>4634</v>
      </c>
      <c r="AQ63" s="972"/>
      <c r="AR63" s="972"/>
      <c r="AS63" s="972"/>
      <c r="AT63" s="972"/>
      <c r="AU63" s="972">
        <v>4798</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c r="A66" s="1008" t="s">
        <v>402</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403</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c r="A68" s="219">
        <v>1</v>
      </c>
      <c r="B68" s="998" t="s">
        <v>557</v>
      </c>
      <c r="C68" s="999"/>
      <c r="D68" s="999"/>
      <c r="E68" s="999"/>
      <c r="F68" s="999"/>
      <c r="G68" s="999"/>
      <c r="H68" s="999"/>
      <c r="I68" s="999"/>
      <c r="J68" s="999"/>
      <c r="K68" s="999"/>
      <c r="L68" s="999"/>
      <c r="M68" s="999"/>
      <c r="N68" s="999"/>
      <c r="O68" s="999"/>
      <c r="P68" s="1000"/>
      <c r="Q68" s="1001">
        <v>4482</v>
      </c>
      <c r="R68" s="995"/>
      <c r="S68" s="995"/>
      <c r="T68" s="995"/>
      <c r="U68" s="995"/>
      <c r="V68" s="995">
        <v>4248</v>
      </c>
      <c r="W68" s="995"/>
      <c r="X68" s="995"/>
      <c r="Y68" s="995"/>
      <c r="Z68" s="995"/>
      <c r="AA68" s="995">
        <v>235</v>
      </c>
      <c r="AB68" s="995"/>
      <c r="AC68" s="995"/>
      <c r="AD68" s="995"/>
      <c r="AE68" s="995"/>
      <c r="AF68" s="995">
        <v>235</v>
      </c>
      <c r="AG68" s="995"/>
      <c r="AH68" s="995"/>
      <c r="AI68" s="995"/>
      <c r="AJ68" s="995"/>
      <c r="AK68" s="995">
        <v>190</v>
      </c>
      <c r="AL68" s="995"/>
      <c r="AM68" s="995"/>
      <c r="AN68" s="995"/>
      <c r="AO68" s="995"/>
      <c r="AP68" s="995" t="s">
        <v>563</v>
      </c>
      <c r="AQ68" s="995"/>
      <c r="AR68" s="995"/>
      <c r="AS68" s="995"/>
      <c r="AT68" s="995"/>
      <c r="AU68" s="995" t="s">
        <v>563</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c r="A69" s="221">
        <v>2</v>
      </c>
      <c r="B69" s="987" t="s">
        <v>558</v>
      </c>
      <c r="C69" s="988"/>
      <c r="D69" s="988"/>
      <c r="E69" s="988"/>
      <c r="F69" s="988"/>
      <c r="G69" s="988"/>
      <c r="H69" s="988"/>
      <c r="I69" s="988"/>
      <c r="J69" s="988"/>
      <c r="K69" s="988"/>
      <c r="L69" s="988"/>
      <c r="M69" s="988"/>
      <c r="N69" s="988"/>
      <c r="O69" s="988"/>
      <c r="P69" s="989"/>
      <c r="Q69" s="990">
        <v>3941</v>
      </c>
      <c r="R69" s="984"/>
      <c r="S69" s="984"/>
      <c r="T69" s="984"/>
      <c r="U69" s="984"/>
      <c r="V69" s="984">
        <v>3863</v>
      </c>
      <c r="W69" s="984"/>
      <c r="X69" s="984"/>
      <c r="Y69" s="984"/>
      <c r="Z69" s="984"/>
      <c r="AA69" s="984">
        <v>77</v>
      </c>
      <c r="AB69" s="984"/>
      <c r="AC69" s="984"/>
      <c r="AD69" s="984"/>
      <c r="AE69" s="984"/>
      <c r="AF69" s="984">
        <v>77</v>
      </c>
      <c r="AG69" s="984"/>
      <c r="AH69" s="984"/>
      <c r="AI69" s="984"/>
      <c r="AJ69" s="984"/>
      <c r="AK69" s="984">
        <v>75</v>
      </c>
      <c r="AL69" s="984"/>
      <c r="AM69" s="984"/>
      <c r="AN69" s="984"/>
      <c r="AO69" s="984"/>
      <c r="AP69" s="984">
        <v>2924</v>
      </c>
      <c r="AQ69" s="984"/>
      <c r="AR69" s="984"/>
      <c r="AS69" s="984"/>
      <c r="AT69" s="984"/>
      <c r="AU69" s="984">
        <v>643</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c r="A70" s="221">
        <v>3</v>
      </c>
      <c r="B70" s="987" t="s">
        <v>559</v>
      </c>
      <c r="C70" s="988"/>
      <c r="D70" s="988"/>
      <c r="E70" s="988"/>
      <c r="F70" s="988"/>
      <c r="G70" s="988"/>
      <c r="H70" s="988"/>
      <c r="I70" s="988"/>
      <c r="J70" s="988"/>
      <c r="K70" s="988"/>
      <c r="L70" s="988"/>
      <c r="M70" s="988"/>
      <c r="N70" s="988"/>
      <c r="O70" s="988"/>
      <c r="P70" s="989"/>
      <c r="Q70" s="990">
        <v>828</v>
      </c>
      <c r="R70" s="984"/>
      <c r="S70" s="984"/>
      <c r="T70" s="984"/>
      <c r="U70" s="984"/>
      <c r="V70" s="984">
        <v>731</v>
      </c>
      <c r="W70" s="984"/>
      <c r="X70" s="984"/>
      <c r="Y70" s="984"/>
      <c r="Z70" s="984"/>
      <c r="AA70" s="984">
        <v>97</v>
      </c>
      <c r="AB70" s="984"/>
      <c r="AC70" s="984"/>
      <c r="AD70" s="984"/>
      <c r="AE70" s="984"/>
      <c r="AF70" s="984">
        <v>97</v>
      </c>
      <c r="AG70" s="984"/>
      <c r="AH70" s="984"/>
      <c r="AI70" s="984"/>
      <c r="AJ70" s="984"/>
      <c r="AK70" s="984">
        <v>40</v>
      </c>
      <c r="AL70" s="984"/>
      <c r="AM70" s="984"/>
      <c r="AN70" s="984"/>
      <c r="AO70" s="984"/>
      <c r="AP70" s="984">
        <v>648</v>
      </c>
      <c r="AQ70" s="984"/>
      <c r="AR70" s="984"/>
      <c r="AS70" s="984"/>
      <c r="AT70" s="984"/>
      <c r="AU70" s="984">
        <v>28</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c r="A71" s="221">
        <v>4</v>
      </c>
      <c r="B71" s="987" t="s">
        <v>561</v>
      </c>
      <c r="C71" s="988"/>
      <c r="D71" s="988"/>
      <c r="E71" s="988"/>
      <c r="F71" s="988"/>
      <c r="G71" s="988"/>
      <c r="H71" s="988"/>
      <c r="I71" s="988"/>
      <c r="J71" s="988"/>
      <c r="K71" s="988"/>
      <c r="L71" s="988"/>
      <c r="M71" s="988"/>
      <c r="N71" s="988"/>
      <c r="O71" s="988"/>
      <c r="P71" s="989"/>
      <c r="Q71" s="990">
        <v>315</v>
      </c>
      <c r="R71" s="984"/>
      <c r="S71" s="984"/>
      <c r="T71" s="984"/>
      <c r="U71" s="984"/>
      <c r="V71" s="984">
        <v>300</v>
      </c>
      <c r="W71" s="984"/>
      <c r="X71" s="984"/>
      <c r="Y71" s="984"/>
      <c r="Z71" s="984"/>
      <c r="AA71" s="984">
        <v>15</v>
      </c>
      <c r="AB71" s="984"/>
      <c r="AC71" s="984"/>
      <c r="AD71" s="984"/>
      <c r="AE71" s="984"/>
      <c r="AF71" s="984">
        <v>15</v>
      </c>
      <c r="AG71" s="984"/>
      <c r="AH71" s="984"/>
      <c r="AI71" s="984"/>
      <c r="AJ71" s="984"/>
      <c r="AK71" s="984">
        <v>11</v>
      </c>
      <c r="AL71" s="984"/>
      <c r="AM71" s="984"/>
      <c r="AN71" s="984"/>
      <c r="AO71" s="984"/>
      <c r="AP71" s="984">
        <v>38</v>
      </c>
      <c r="AQ71" s="984"/>
      <c r="AR71" s="984"/>
      <c r="AS71" s="984"/>
      <c r="AT71" s="984"/>
      <c r="AU71" s="984">
        <v>2</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c r="A72" s="221">
        <v>5</v>
      </c>
      <c r="B72" s="987" t="s">
        <v>562</v>
      </c>
      <c r="C72" s="988"/>
      <c r="D72" s="988"/>
      <c r="E72" s="988"/>
      <c r="F72" s="988"/>
      <c r="G72" s="988"/>
      <c r="H72" s="988"/>
      <c r="I72" s="988"/>
      <c r="J72" s="988"/>
      <c r="K72" s="988"/>
      <c r="L72" s="988"/>
      <c r="M72" s="988"/>
      <c r="N72" s="988"/>
      <c r="O72" s="988"/>
      <c r="P72" s="989"/>
      <c r="Q72" s="990">
        <v>77</v>
      </c>
      <c r="R72" s="984"/>
      <c r="S72" s="984"/>
      <c r="T72" s="984"/>
      <c r="U72" s="984"/>
      <c r="V72" s="984">
        <v>55</v>
      </c>
      <c r="W72" s="984"/>
      <c r="X72" s="984"/>
      <c r="Y72" s="984"/>
      <c r="Z72" s="984"/>
      <c r="AA72" s="984">
        <v>22</v>
      </c>
      <c r="AB72" s="984"/>
      <c r="AC72" s="984"/>
      <c r="AD72" s="984"/>
      <c r="AE72" s="984"/>
      <c r="AF72" s="984">
        <v>22</v>
      </c>
      <c r="AG72" s="984"/>
      <c r="AH72" s="984"/>
      <c r="AI72" s="984"/>
      <c r="AJ72" s="984"/>
      <c r="AK72" s="984">
        <v>0</v>
      </c>
      <c r="AL72" s="984"/>
      <c r="AM72" s="984"/>
      <c r="AN72" s="984"/>
      <c r="AO72" s="984"/>
      <c r="AP72" s="984" t="s">
        <v>563</v>
      </c>
      <c r="AQ72" s="984"/>
      <c r="AR72" s="984"/>
      <c r="AS72" s="984"/>
      <c r="AT72" s="984"/>
      <c r="AU72" s="984" t="s">
        <v>563</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c r="A73" s="221">
        <v>6</v>
      </c>
      <c r="B73" s="987" t="s">
        <v>567</v>
      </c>
      <c r="C73" s="988"/>
      <c r="D73" s="988"/>
      <c r="E73" s="988"/>
      <c r="F73" s="988"/>
      <c r="G73" s="988"/>
      <c r="H73" s="988"/>
      <c r="I73" s="988"/>
      <c r="J73" s="988"/>
      <c r="K73" s="988"/>
      <c r="L73" s="988"/>
      <c r="M73" s="988"/>
      <c r="N73" s="988"/>
      <c r="O73" s="988"/>
      <c r="P73" s="989"/>
      <c r="Q73" s="990">
        <v>134</v>
      </c>
      <c r="R73" s="984"/>
      <c r="S73" s="984"/>
      <c r="T73" s="984"/>
      <c r="U73" s="984"/>
      <c r="V73" s="984">
        <v>128</v>
      </c>
      <c r="W73" s="984"/>
      <c r="X73" s="984"/>
      <c r="Y73" s="984"/>
      <c r="Z73" s="984"/>
      <c r="AA73" s="984">
        <v>6</v>
      </c>
      <c r="AB73" s="984"/>
      <c r="AC73" s="984"/>
      <c r="AD73" s="984"/>
      <c r="AE73" s="984"/>
      <c r="AF73" s="984">
        <v>6</v>
      </c>
      <c r="AG73" s="984"/>
      <c r="AH73" s="984"/>
      <c r="AI73" s="984"/>
      <c r="AJ73" s="984"/>
      <c r="AK73" s="984" t="s">
        <v>563</v>
      </c>
      <c r="AL73" s="984"/>
      <c r="AM73" s="984"/>
      <c r="AN73" s="984"/>
      <c r="AO73" s="984"/>
      <c r="AP73" s="984" t="s">
        <v>563</v>
      </c>
      <c r="AQ73" s="984"/>
      <c r="AR73" s="984"/>
      <c r="AS73" s="984"/>
      <c r="AT73" s="984"/>
      <c r="AU73" s="984" t="s">
        <v>563</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c r="A74" s="221">
        <v>7</v>
      </c>
      <c r="B74" s="987" t="s">
        <v>568</v>
      </c>
      <c r="C74" s="988"/>
      <c r="D74" s="988"/>
      <c r="E74" s="988"/>
      <c r="F74" s="988"/>
      <c r="G74" s="988"/>
      <c r="H74" s="988"/>
      <c r="I74" s="988"/>
      <c r="J74" s="988"/>
      <c r="K74" s="988"/>
      <c r="L74" s="988"/>
      <c r="M74" s="988"/>
      <c r="N74" s="988"/>
      <c r="O74" s="988"/>
      <c r="P74" s="989"/>
      <c r="Q74" s="990">
        <v>509522</v>
      </c>
      <c r="R74" s="984"/>
      <c r="S74" s="984"/>
      <c r="T74" s="984"/>
      <c r="U74" s="984"/>
      <c r="V74" s="984">
        <v>498264</v>
      </c>
      <c r="W74" s="984"/>
      <c r="X74" s="984"/>
      <c r="Y74" s="984"/>
      <c r="Z74" s="984"/>
      <c r="AA74" s="984">
        <v>11257</v>
      </c>
      <c r="AB74" s="984"/>
      <c r="AC74" s="984"/>
      <c r="AD74" s="984"/>
      <c r="AE74" s="984"/>
      <c r="AF74" s="984">
        <v>11257</v>
      </c>
      <c r="AG74" s="984"/>
      <c r="AH74" s="984"/>
      <c r="AI74" s="984"/>
      <c r="AJ74" s="984"/>
      <c r="AK74" s="984" t="s">
        <v>563</v>
      </c>
      <c r="AL74" s="984"/>
      <c r="AM74" s="984"/>
      <c r="AN74" s="984"/>
      <c r="AO74" s="984"/>
      <c r="AP74" s="984" t="s">
        <v>563</v>
      </c>
      <c r="AQ74" s="984"/>
      <c r="AR74" s="984"/>
      <c r="AS74" s="984"/>
      <c r="AT74" s="984"/>
      <c r="AU74" s="984" t="s">
        <v>563</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c r="A75" s="221">
        <v>8</v>
      </c>
      <c r="B75" s="987" t="s">
        <v>560</v>
      </c>
      <c r="C75" s="988"/>
      <c r="D75" s="988"/>
      <c r="E75" s="988"/>
      <c r="F75" s="988"/>
      <c r="G75" s="988"/>
      <c r="H75" s="988"/>
      <c r="I75" s="988"/>
      <c r="J75" s="988"/>
      <c r="K75" s="988"/>
      <c r="L75" s="988"/>
      <c r="M75" s="988"/>
      <c r="N75" s="988"/>
      <c r="O75" s="988"/>
      <c r="P75" s="989"/>
      <c r="Q75" s="991">
        <v>301</v>
      </c>
      <c r="R75" s="992"/>
      <c r="S75" s="992"/>
      <c r="T75" s="992"/>
      <c r="U75" s="993"/>
      <c r="V75" s="994">
        <v>293</v>
      </c>
      <c r="W75" s="992"/>
      <c r="X75" s="992"/>
      <c r="Y75" s="992"/>
      <c r="Z75" s="993"/>
      <c r="AA75" s="994">
        <v>8</v>
      </c>
      <c r="AB75" s="992"/>
      <c r="AC75" s="992"/>
      <c r="AD75" s="992"/>
      <c r="AE75" s="993"/>
      <c r="AF75" s="994">
        <v>8</v>
      </c>
      <c r="AG75" s="992"/>
      <c r="AH75" s="992"/>
      <c r="AI75" s="992"/>
      <c r="AJ75" s="993"/>
      <c r="AK75" s="994">
        <v>24</v>
      </c>
      <c r="AL75" s="992"/>
      <c r="AM75" s="992"/>
      <c r="AN75" s="992"/>
      <c r="AO75" s="993"/>
      <c r="AP75" s="994" t="s">
        <v>563</v>
      </c>
      <c r="AQ75" s="992"/>
      <c r="AR75" s="992"/>
      <c r="AS75" s="992"/>
      <c r="AT75" s="993"/>
      <c r="AU75" s="994" t="s">
        <v>563</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c r="A88" s="223" t="s">
        <v>376</v>
      </c>
      <c r="B88" s="950" t="s">
        <v>404</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11717</v>
      </c>
      <c r="AG88" s="972"/>
      <c r="AH88" s="972"/>
      <c r="AI88" s="972"/>
      <c r="AJ88" s="972"/>
      <c r="AK88" s="976"/>
      <c r="AL88" s="976"/>
      <c r="AM88" s="976"/>
      <c r="AN88" s="976"/>
      <c r="AO88" s="976"/>
      <c r="AP88" s="972">
        <v>3610</v>
      </c>
      <c r="AQ88" s="972"/>
      <c r="AR88" s="972"/>
      <c r="AS88" s="972"/>
      <c r="AT88" s="972"/>
      <c r="AU88" s="972">
        <v>673</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405</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14</v>
      </c>
      <c r="CS102" s="966"/>
      <c r="CT102" s="966"/>
      <c r="CU102" s="966"/>
      <c r="CV102" s="967"/>
      <c r="CW102" s="965" t="s">
        <v>565</v>
      </c>
      <c r="CX102" s="966"/>
      <c r="CY102" s="966"/>
      <c r="CZ102" s="966"/>
      <c r="DA102" s="967"/>
      <c r="DB102" s="965" t="s">
        <v>565</v>
      </c>
      <c r="DC102" s="966"/>
      <c r="DD102" s="966"/>
      <c r="DE102" s="966"/>
      <c r="DF102" s="967"/>
      <c r="DG102" s="965" t="s">
        <v>565</v>
      </c>
      <c r="DH102" s="966"/>
      <c r="DI102" s="966"/>
      <c r="DJ102" s="966"/>
      <c r="DK102" s="967"/>
      <c r="DL102" s="965" t="s">
        <v>565</v>
      </c>
      <c r="DM102" s="966"/>
      <c r="DN102" s="966"/>
      <c r="DO102" s="966"/>
      <c r="DP102" s="967"/>
      <c r="DQ102" s="965" t="s">
        <v>565</v>
      </c>
      <c r="DR102" s="966"/>
      <c r="DS102" s="966"/>
      <c r="DT102" s="966"/>
      <c r="DU102" s="967"/>
      <c r="DV102" s="950"/>
      <c r="DW102" s="951"/>
      <c r="DX102" s="951"/>
      <c r="DY102" s="951"/>
      <c r="DZ102" s="952"/>
      <c r="EA102" s="212"/>
    </row>
    <row r="103" spans="1:131" ht="26.25" customHeight="1">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406</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407</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55" t="s">
        <v>410</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411</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c r="A109" s="908" t="s">
        <v>412</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413</v>
      </c>
      <c r="AB109" s="909"/>
      <c r="AC109" s="909"/>
      <c r="AD109" s="909"/>
      <c r="AE109" s="910"/>
      <c r="AF109" s="911" t="s">
        <v>414</v>
      </c>
      <c r="AG109" s="909"/>
      <c r="AH109" s="909"/>
      <c r="AI109" s="909"/>
      <c r="AJ109" s="910"/>
      <c r="AK109" s="911" t="s">
        <v>294</v>
      </c>
      <c r="AL109" s="909"/>
      <c r="AM109" s="909"/>
      <c r="AN109" s="909"/>
      <c r="AO109" s="910"/>
      <c r="AP109" s="911" t="s">
        <v>415</v>
      </c>
      <c r="AQ109" s="909"/>
      <c r="AR109" s="909"/>
      <c r="AS109" s="909"/>
      <c r="AT109" s="942"/>
      <c r="AU109" s="908" t="s">
        <v>412</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413</v>
      </c>
      <c r="BR109" s="909"/>
      <c r="BS109" s="909"/>
      <c r="BT109" s="909"/>
      <c r="BU109" s="910"/>
      <c r="BV109" s="911" t="s">
        <v>414</v>
      </c>
      <c r="BW109" s="909"/>
      <c r="BX109" s="909"/>
      <c r="BY109" s="909"/>
      <c r="BZ109" s="910"/>
      <c r="CA109" s="911" t="s">
        <v>294</v>
      </c>
      <c r="CB109" s="909"/>
      <c r="CC109" s="909"/>
      <c r="CD109" s="909"/>
      <c r="CE109" s="910"/>
      <c r="CF109" s="949" t="s">
        <v>415</v>
      </c>
      <c r="CG109" s="949"/>
      <c r="CH109" s="949"/>
      <c r="CI109" s="949"/>
      <c r="CJ109" s="949"/>
      <c r="CK109" s="911" t="s">
        <v>416</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413</v>
      </c>
      <c r="DH109" s="909"/>
      <c r="DI109" s="909"/>
      <c r="DJ109" s="909"/>
      <c r="DK109" s="910"/>
      <c r="DL109" s="911" t="s">
        <v>414</v>
      </c>
      <c r="DM109" s="909"/>
      <c r="DN109" s="909"/>
      <c r="DO109" s="909"/>
      <c r="DP109" s="910"/>
      <c r="DQ109" s="911" t="s">
        <v>294</v>
      </c>
      <c r="DR109" s="909"/>
      <c r="DS109" s="909"/>
      <c r="DT109" s="909"/>
      <c r="DU109" s="910"/>
      <c r="DV109" s="911" t="s">
        <v>415</v>
      </c>
      <c r="DW109" s="909"/>
      <c r="DX109" s="909"/>
      <c r="DY109" s="909"/>
      <c r="DZ109" s="942"/>
    </row>
    <row r="110" spans="1:131" s="212" customFormat="1" ht="26.25" customHeight="1">
      <c r="A110" s="820" t="s">
        <v>417</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897672</v>
      </c>
      <c r="AB110" s="902"/>
      <c r="AC110" s="902"/>
      <c r="AD110" s="902"/>
      <c r="AE110" s="903"/>
      <c r="AF110" s="904">
        <v>924586</v>
      </c>
      <c r="AG110" s="902"/>
      <c r="AH110" s="902"/>
      <c r="AI110" s="902"/>
      <c r="AJ110" s="903"/>
      <c r="AK110" s="904">
        <v>924107</v>
      </c>
      <c r="AL110" s="902"/>
      <c r="AM110" s="902"/>
      <c r="AN110" s="902"/>
      <c r="AO110" s="903"/>
      <c r="AP110" s="905">
        <v>18.899999999999999</v>
      </c>
      <c r="AQ110" s="906"/>
      <c r="AR110" s="906"/>
      <c r="AS110" s="906"/>
      <c r="AT110" s="907"/>
      <c r="AU110" s="943" t="s">
        <v>69</v>
      </c>
      <c r="AV110" s="944"/>
      <c r="AW110" s="944"/>
      <c r="AX110" s="944"/>
      <c r="AY110" s="944"/>
      <c r="AZ110" s="873" t="s">
        <v>418</v>
      </c>
      <c r="BA110" s="821"/>
      <c r="BB110" s="821"/>
      <c r="BC110" s="821"/>
      <c r="BD110" s="821"/>
      <c r="BE110" s="821"/>
      <c r="BF110" s="821"/>
      <c r="BG110" s="821"/>
      <c r="BH110" s="821"/>
      <c r="BI110" s="821"/>
      <c r="BJ110" s="821"/>
      <c r="BK110" s="821"/>
      <c r="BL110" s="821"/>
      <c r="BM110" s="821"/>
      <c r="BN110" s="821"/>
      <c r="BO110" s="821"/>
      <c r="BP110" s="822"/>
      <c r="BQ110" s="874">
        <v>8692392</v>
      </c>
      <c r="BR110" s="855"/>
      <c r="BS110" s="855"/>
      <c r="BT110" s="855"/>
      <c r="BU110" s="855"/>
      <c r="BV110" s="855">
        <v>8727095</v>
      </c>
      <c r="BW110" s="855"/>
      <c r="BX110" s="855"/>
      <c r="BY110" s="855"/>
      <c r="BZ110" s="855"/>
      <c r="CA110" s="855">
        <v>8658552</v>
      </c>
      <c r="CB110" s="855"/>
      <c r="CC110" s="855"/>
      <c r="CD110" s="855"/>
      <c r="CE110" s="855"/>
      <c r="CF110" s="879">
        <v>177</v>
      </c>
      <c r="CG110" s="880"/>
      <c r="CH110" s="880"/>
      <c r="CI110" s="880"/>
      <c r="CJ110" s="880"/>
      <c r="CK110" s="939" t="s">
        <v>419</v>
      </c>
      <c r="CL110" s="832"/>
      <c r="CM110" s="873" t="s">
        <v>420</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c r="A111" s="787" t="s">
        <v>421</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422</v>
      </c>
      <c r="BA111" s="765"/>
      <c r="BB111" s="765"/>
      <c r="BC111" s="765"/>
      <c r="BD111" s="765"/>
      <c r="BE111" s="765"/>
      <c r="BF111" s="765"/>
      <c r="BG111" s="765"/>
      <c r="BH111" s="765"/>
      <c r="BI111" s="765"/>
      <c r="BJ111" s="765"/>
      <c r="BK111" s="765"/>
      <c r="BL111" s="765"/>
      <c r="BM111" s="765"/>
      <c r="BN111" s="765"/>
      <c r="BO111" s="765"/>
      <c r="BP111" s="766"/>
      <c r="BQ111" s="829">
        <v>262</v>
      </c>
      <c r="BR111" s="830"/>
      <c r="BS111" s="830"/>
      <c r="BT111" s="830"/>
      <c r="BU111" s="830"/>
      <c r="BV111" s="830">
        <v>241</v>
      </c>
      <c r="BW111" s="830"/>
      <c r="BX111" s="830"/>
      <c r="BY111" s="830"/>
      <c r="BZ111" s="830"/>
      <c r="CA111" s="830">
        <v>221</v>
      </c>
      <c r="CB111" s="830"/>
      <c r="CC111" s="830"/>
      <c r="CD111" s="830"/>
      <c r="CE111" s="830"/>
      <c r="CF111" s="888">
        <v>0</v>
      </c>
      <c r="CG111" s="889"/>
      <c r="CH111" s="889"/>
      <c r="CI111" s="889"/>
      <c r="CJ111" s="889"/>
      <c r="CK111" s="940"/>
      <c r="CL111" s="834"/>
      <c r="CM111" s="828" t="s">
        <v>423</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c r="A112" s="925" t="s">
        <v>424</v>
      </c>
      <c r="B112" s="926"/>
      <c r="C112" s="765" t="s">
        <v>425</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426</v>
      </c>
      <c r="BA112" s="765"/>
      <c r="BB112" s="765"/>
      <c r="BC112" s="765"/>
      <c r="BD112" s="765"/>
      <c r="BE112" s="765"/>
      <c r="BF112" s="765"/>
      <c r="BG112" s="765"/>
      <c r="BH112" s="765"/>
      <c r="BI112" s="765"/>
      <c r="BJ112" s="765"/>
      <c r="BK112" s="765"/>
      <c r="BL112" s="765"/>
      <c r="BM112" s="765"/>
      <c r="BN112" s="765"/>
      <c r="BO112" s="765"/>
      <c r="BP112" s="766"/>
      <c r="BQ112" s="829">
        <v>4984763</v>
      </c>
      <c r="BR112" s="830"/>
      <c r="BS112" s="830"/>
      <c r="BT112" s="830"/>
      <c r="BU112" s="830"/>
      <c r="BV112" s="830">
        <v>5102243</v>
      </c>
      <c r="BW112" s="830"/>
      <c r="BX112" s="830"/>
      <c r="BY112" s="830"/>
      <c r="BZ112" s="830"/>
      <c r="CA112" s="830">
        <v>4799450</v>
      </c>
      <c r="CB112" s="830"/>
      <c r="CC112" s="830"/>
      <c r="CD112" s="830"/>
      <c r="CE112" s="830"/>
      <c r="CF112" s="888">
        <v>98.1</v>
      </c>
      <c r="CG112" s="889"/>
      <c r="CH112" s="889"/>
      <c r="CI112" s="889"/>
      <c r="CJ112" s="889"/>
      <c r="CK112" s="940"/>
      <c r="CL112" s="834"/>
      <c r="CM112" s="828" t="s">
        <v>427</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c r="A113" s="927"/>
      <c r="B113" s="928"/>
      <c r="C113" s="765" t="s">
        <v>428</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409037</v>
      </c>
      <c r="AB113" s="932"/>
      <c r="AC113" s="932"/>
      <c r="AD113" s="932"/>
      <c r="AE113" s="933"/>
      <c r="AF113" s="934">
        <v>414197</v>
      </c>
      <c r="AG113" s="932"/>
      <c r="AH113" s="932"/>
      <c r="AI113" s="932"/>
      <c r="AJ113" s="933"/>
      <c r="AK113" s="934">
        <v>394517</v>
      </c>
      <c r="AL113" s="932"/>
      <c r="AM113" s="932"/>
      <c r="AN113" s="932"/>
      <c r="AO113" s="933"/>
      <c r="AP113" s="935">
        <v>8.1</v>
      </c>
      <c r="AQ113" s="936"/>
      <c r="AR113" s="936"/>
      <c r="AS113" s="936"/>
      <c r="AT113" s="937"/>
      <c r="AU113" s="945"/>
      <c r="AV113" s="946"/>
      <c r="AW113" s="946"/>
      <c r="AX113" s="946"/>
      <c r="AY113" s="946"/>
      <c r="AZ113" s="828" t="s">
        <v>429</v>
      </c>
      <c r="BA113" s="765"/>
      <c r="BB113" s="765"/>
      <c r="BC113" s="765"/>
      <c r="BD113" s="765"/>
      <c r="BE113" s="765"/>
      <c r="BF113" s="765"/>
      <c r="BG113" s="765"/>
      <c r="BH113" s="765"/>
      <c r="BI113" s="765"/>
      <c r="BJ113" s="765"/>
      <c r="BK113" s="765"/>
      <c r="BL113" s="765"/>
      <c r="BM113" s="765"/>
      <c r="BN113" s="765"/>
      <c r="BO113" s="765"/>
      <c r="BP113" s="766"/>
      <c r="BQ113" s="829">
        <v>714066</v>
      </c>
      <c r="BR113" s="830"/>
      <c r="BS113" s="830"/>
      <c r="BT113" s="830"/>
      <c r="BU113" s="830"/>
      <c r="BV113" s="830">
        <v>654186</v>
      </c>
      <c r="BW113" s="830"/>
      <c r="BX113" s="830"/>
      <c r="BY113" s="830"/>
      <c r="BZ113" s="830"/>
      <c r="CA113" s="830">
        <v>674119</v>
      </c>
      <c r="CB113" s="830"/>
      <c r="CC113" s="830"/>
      <c r="CD113" s="830"/>
      <c r="CE113" s="830"/>
      <c r="CF113" s="888">
        <v>13.8</v>
      </c>
      <c r="CG113" s="889"/>
      <c r="CH113" s="889"/>
      <c r="CI113" s="889"/>
      <c r="CJ113" s="889"/>
      <c r="CK113" s="940"/>
      <c r="CL113" s="834"/>
      <c r="CM113" s="828" t="s">
        <v>430</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c r="A114" s="927"/>
      <c r="B114" s="928"/>
      <c r="C114" s="765" t="s">
        <v>431</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82948</v>
      </c>
      <c r="AB114" s="793"/>
      <c r="AC114" s="793"/>
      <c r="AD114" s="793"/>
      <c r="AE114" s="794"/>
      <c r="AF114" s="795">
        <v>65879</v>
      </c>
      <c r="AG114" s="793"/>
      <c r="AH114" s="793"/>
      <c r="AI114" s="793"/>
      <c r="AJ114" s="794"/>
      <c r="AK114" s="795">
        <v>54202</v>
      </c>
      <c r="AL114" s="793"/>
      <c r="AM114" s="793"/>
      <c r="AN114" s="793"/>
      <c r="AO114" s="794"/>
      <c r="AP114" s="837">
        <v>1.1000000000000001</v>
      </c>
      <c r="AQ114" s="838"/>
      <c r="AR114" s="838"/>
      <c r="AS114" s="838"/>
      <c r="AT114" s="839"/>
      <c r="AU114" s="945"/>
      <c r="AV114" s="946"/>
      <c r="AW114" s="946"/>
      <c r="AX114" s="946"/>
      <c r="AY114" s="946"/>
      <c r="AZ114" s="828" t="s">
        <v>432</v>
      </c>
      <c r="BA114" s="765"/>
      <c r="BB114" s="765"/>
      <c r="BC114" s="765"/>
      <c r="BD114" s="765"/>
      <c r="BE114" s="765"/>
      <c r="BF114" s="765"/>
      <c r="BG114" s="765"/>
      <c r="BH114" s="765"/>
      <c r="BI114" s="765"/>
      <c r="BJ114" s="765"/>
      <c r="BK114" s="765"/>
      <c r="BL114" s="765"/>
      <c r="BM114" s="765"/>
      <c r="BN114" s="765"/>
      <c r="BO114" s="765"/>
      <c r="BP114" s="766"/>
      <c r="BQ114" s="829">
        <v>244742</v>
      </c>
      <c r="BR114" s="830"/>
      <c r="BS114" s="830"/>
      <c r="BT114" s="830"/>
      <c r="BU114" s="830"/>
      <c r="BV114" s="830">
        <v>192337</v>
      </c>
      <c r="BW114" s="830"/>
      <c r="BX114" s="830"/>
      <c r="BY114" s="830"/>
      <c r="BZ114" s="830"/>
      <c r="CA114" s="830">
        <v>209643</v>
      </c>
      <c r="CB114" s="830"/>
      <c r="CC114" s="830"/>
      <c r="CD114" s="830"/>
      <c r="CE114" s="830"/>
      <c r="CF114" s="888">
        <v>4.3</v>
      </c>
      <c r="CG114" s="889"/>
      <c r="CH114" s="889"/>
      <c r="CI114" s="889"/>
      <c r="CJ114" s="889"/>
      <c r="CK114" s="940"/>
      <c r="CL114" s="834"/>
      <c r="CM114" s="828" t="s">
        <v>433</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c r="A115" s="927"/>
      <c r="B115" s="928"/>
      <c r="C115" s="765" t="s">
        <v>434</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435</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436</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c r="A116" s="929"/>
      <c r="B116" s="930"/>
      <c r="C116" s="852" t="s">
        <v>437</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438</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439</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262</v>
      </c>
      <c r="DH116" s="793"/>
      <c r="DI116" s="793"/>
      <c r="DJ116" s="793"/>
      <c r="DK116" s="794"/>
      <c r="DL116" s="795">
        <v>241</v>
      </c>
      <c r="DM116" s="793"/>
      <c r="DN116" s="793"/>
      <c r="DO116" s="793"/>
      <c r="DP116" s="794"/>
      <c r="DQ116" s="795">
        <v>221</v>
      </c>
      <c r="DR116" s="793"/>
      <c r="DS116" s="793"/>
      <c r="DT116" s="793"/>
      <c r="DU116" s="794"/>
      <c r="DV116" s="837">
        <v>0</v>
      </c>
      <c r="DW116" s="838"/>
      <c r="DX116" s="838"/>
      <c r="DY116" s="838"/>
      <c r="DZ116" s="839"/>
    </row>
    <row r="117" spans="1:130" s="212" customFormat="1" ht="26.25" customHeight="1">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440</v>
      </c>
      <c r="Z117" s="910"/>
      <c r="AA117" s="915">
        <v>1389657</v>
      </c>
      <c r="AB117" s="916"/>
      <c r="AC117" s="916"/>
      <c r="AD117" s="916"/>
      <c r="AE117" s="917"/>
      <c r="AF117" s="918">
        <v>1404662</v>
      </c>
      <c r="AG117" s="916"/>
      <c r="AH117" s="916"/>
      <c r="AI117" s="916"/>
      <c r="AJ117" s="917"/>
      <c r="AK117" s="918">
        <v>1372826</v>
      </c>
      <c r="AL117" s="916"/>
      <c r="AM117" s="916"/>
      <c r="AN117" s="916"/>
      <c r="AO117" s="917"/>
      <c r="AP117" s="919"/>
      <c r="AQ117" s="920"/>
      <c r="AR117" s="920"/>
      <c r="AS117" s="920"/>
      <c r="AT117" s="921"/>
      <c r="AU117" s="945"/>
      <c r="AV117" s="946"/>
      <c r="AW117" s="946"/>
      <c r="AX117" s="946"/>
      <c r="AY117" s="946"/>
      <c r="AZ117" s="876" t="s">
        <v>441</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442</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c r="A118" s="908" t="s">
        <v>416</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413</v>
      </c>
      <c r="AB118" s="909"/>
      <c r="AC118" s="909"/>
      <c r="AD118" s="909"/>
      <c r="AE118" s="910"/>
      <c r="AF118" s="911" t="s">
        <v>414</v>
      </c>
      <c r="AG118" s="909"/>
      <c r="AH118" s="909"/>
      <c r="AI118" s="909"/>
      <c r="AJ118" s="910"/>
      <c r="AK118" s="911" t="s">
        <v>294</v>
      </c>
      <c r="AL118" s="909"/>
      <c r="AM118" s="909"/>
      <c r="AN118" s="909"/>
      <c r="AO118" s="910"/>
      <c r="AP118" s="912" t="s">
        <v>415</v>
      </c>
      <c r="AQ118" s="913"/>
      <c r="AR118" s="913"/>
      <c r="AS118" s="913"/>
      <c r="AT118" s="914"/>
      <c r="AU118" s="945"/>
      <c r="AV118" s="946"/>
      <c r="AW118" s="946"/>
      <c r="AX118" s="946"/>
      <c r="AY118" s="946"/>
      <c r="AZ118" s="851" t="s">
        <v>443</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444</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c r="A119" s="831" t="s">
        <v>419</v>
      </c>
      <c r="B119" s="832"/>
      <c r="C119" s="873" t="s">
        <v>420</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445</v>
      </c>
      <c r="BP119" s="891"/>
      <c r="BQ119" s="892">
        <v>14636225</v>
      </c>
      <c r="BR119" s="858"/>
      <c r="BS119" s="858"/>
      <c r="BT119" s="858"/>
      <c r="BU119" s="858"/>
      <c r="BV119" s="858">
        <v>14676102</v>
      </c>
      <c r="BW119" s="858"/>
      <c r="BX119" s="858"/>
      <c r="BY119" s="858"/>
      <c r="BZ119" s="858"/>
      <c r="CA119" s="858">
        <v>14341985</v>
      </c>
      <c r="CB119" s="858"/>
      <c r="CC119" s="858"/>
      <c r="CD119" s="858"/>
      <c r="CE119" s="858"/>
      <c r="CF119" s="761"/>
      <c r="CG119" s="762"/>
      <c r="CH119" s="762"/>
      <c r="CI119" s="762"/>
      <c r="CJ119" s="847"/>
      <c r="CK119" s="941"/>
      <c r="CL119" s="836"/>
      <c r="CM119" s="851" t="s">
        <v>446</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c r="A120" s="833"/>
      <c r="B120" s="834"/>
      <c r="C120" s="828" t="s">
        <v>423</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447</v>
      </c>
      <c r="AV120" s="894"/>
      <c r="AW120" s="894"/>
      <c r="AX120" s="894"/>
      <c r="AY120" s="895"/>
      <c r="AZ120" s="873" t="s">
        <v>448</v>
      </c>
      <c r="BA120" s="821"/>
      <c r="BB120" s="821"/>
      <c r="BC120" s="821"/>
      <c r="BD120" s="821"/>
      <c r="BE120" s="821"/>
      <c r="BF120" s="821"/>
      <c r="BG120" s="821"/>
      <c r="BH120" s="821"/>
      <c r="BI120" s="821"/>
      <c r="BJ120" s="821"/>
      <c r="BK120" s="821"/>
      <c r="BL120" s="821"/>
      <c r="BM120" s="821"/>
      <c r="BN120" s="821"/>
      <c r="BO120" s="821"/>
      <c r="BP120" s="822"/>
      <c r="BQ120" s="874">
        <v>4564376</v>
      </c>
      <c r="BR120" s="855"/>
      <c r="BS120" s="855"/>
      <c r="BT120" s="855"/>
      <c r="BU120" s="855"/>
      <c r="BV120" s="855">
        <v>4182534</v>
      </c>
      <c r="BW120" s="855"/>
      <c r="BX120" s="855"/>
      <c r="BY120" s="855"/>
      <c r="BZ120" s="855"/>
      <c r="CA120" s="855">
        <v>3872526</v>
      </c>
      <c r="CB120" s="855"/>
      <c r="CC120" s="855"/>
      <c r="CD120" s="855"/>
      <c r="CE120" s="855"/>
      <c r="CF120" s="879">
        <v>79.2</v>
      </c>
      <c r="CG120" s="880"/>
      <c r="CH120" s="880"/>
      <c r="CI120" s="880"/>
      <c r="CJ120" s="880"/>
      <c r="CK120" s="881" t="s">
        <v>449</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4217806</v>
      </c>
      <c r="DR120" s="855"/>
      <c r="DS120" s="855"/>
      <c r="DT120" s="855"/>
      <c r="DU120" s="855"/>
      <c r="DV120" s="856">
        <v>86.2</v>
      </c>
      <c r="DW120" s="856"/>
      <c r="DX120" s="856"/>
      <c r="DY120" s="856"/>
      <c r="DZ120" s="857"/>
    </row>
    <row r="121" spans="1:130" s="212" customFormat="1" ht="26.25" customHeight="1">
      <c r="A121" s="833"/>
      <c r="B121" s="834"/>
      <c r="C121" s="876" t="s">
        <v>450</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451</v>
      </c>
      <c r="BA121" s="765"/>
      <c r="BB121" s="765"/>
      <c r="BC121" s="765"/>
      <c r="BD121" s="765"/>
      <c r="BE121" s="765"/>
      <c r="BF121" s="765"/>
      <c r="BG121" s="765"/>
      <c r="BH121" s="765"/>
      <c r="BI121" s="765"/>
      <c r="BJ121" s="765"/>
      <c r="BK121" s="765"/>
      <c r="BL121" s="765"/>
      <c r="BM121" s="765"/>
      <c r="BN121" s="765"/>
      <c r="BO121" s="765"/>
      <c r="BP121" s="766"/>
      <c r="BQ121" s="829">
        <v>991582</v>
      </c>
      <c r="BR121" s="830"/>
      <c r="BS121" s="830"/>
      <c r="BT121" s="830"/>
      <c r="BU121" s="830"/>
      <c r="BV121" s="830">
        <v>1031561</v>
      </c>
      <c r="BW121" s="830"/>
      <c r="BX121" s="830"/>
      <c r="BY121" s="830"/>
      <c r="BZ121" s="830"/>
      <c r="CA121" s="830">
        <v>941826</v>
      </c>
      <c r="CB121" s="830"/>
      <c r="CC121" s="830"/>
      <c r="CD121" s="830"/>
      <c r="CE121" s="830"/>
      <c r="CF121" s="888">
        <v>19.3</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916959</v>
      </c>
      <c r="DH121" s="830"/>
      <c r="DI121" s="830"/>
      <c r="DJ121" s="830"/>
      <c r="DK121" s="830"/>
      <c r="DL121" s="830">
        <v>726083</v>
      </c>
      <c r="DM121" s="830"/>
      <c r="DN121" s="830"/>
      <c r="DO121" s="830"/>
      <c r="DP121" s="830"/>
      <c r="DQ121" s="830">
        <v>581644</v>
      </c>
      <c r="DR121" s="830"/>
      <c r="DS121" s="830"/>
      <c r="DT121" s="830"/>
      <c r="DU121" s="830"/>
      <c r="DV121" s="807">
        <v>11.9</v>
      </c>
      <c r="DW121" s="807"/>
      <c r="DX121" s="807"/>
      <c r="DY121" s="807"/>
      <c r="DZ121" s="808"/>
    </row>
    <row r="122" spans="1:130" s="212" customFormat="1" ht="26.25" customHeight="1">
      <c r="A122" s="833"/>
      <c r="B122" s="834"/>
      <c r="C122" s="828" t="s">
        <v>433</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452</v>
      </c>
      <c r="BA122" s="852"/>
      <c r="BB122" s="852"/>
      <c r="BC122" s="852"/>
      <c r="BD122" s="852"/>
      <c r="BE122" s="852"/>
      <c r="BF122" s="852"/>
      <c r="BG122" s="852"/>
      <c r="BH122" s="852"/>
      <c r="BI122" s="852"/>
      <c r="BJ122" s="852"/>
      <c r="BK122" s="852"/>
      <c r="BL122" s="852"/>
      <c r="BM122" s="852"/>
      <c r="BN122" s="852"/>
      <c r="BO122" s="852"/>
      <c r="BP122" s="853"/>
      <c r="BQ122" s="892">
        <v>8150078</v>
      </c>
      <c r="BR122" s="858"/>
      <c r="BS122" s="858"/>
      <c r="BT122" s="858"/>
      <c r="BU122" s="858"/>
      <c r="BV122" s="858">
        <v>8091999</v>
      </c>
      <c r="BW122" s="858"/>
      <c r="BX122" s="858"/>
      <c r="BY122" s="858"/>
      <c r="BZ122" s="858"/>
      <c r="CA122" s="858">
        <v>8040089</v>
      </c>
      <c r="CB122" s="858"/>
      <c r="CC122" s="858"/>
      <c r="CD122" s="858"/>
      <c r="CE122" s="858"/>
      <c r="CF122" s="859">
        <v>164.4</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c r="A123" s="833"/>
      <c r="B123" s="834"/>
      <c r="C123" s="828" t="s">
        <v>439</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453</v>
      </c>
      <c r="BP123" s="891"/>
      <c r="BQ123" s="845">
        <v>13706036</v>
      </c>
      <c r="BR123" s="846"/>
      <c r="BS123" s="846"/>
      <c r="BT123" s="846"/>
      <c r="BU123" s="846"/>
      <c r="BV123" s="846">
        <v>13306094</v>
      </c>
      <c r="BW123" s="846"/>
      <c r="BX123" s="846"/>
      <c r="BY123" s="846"/>
      <c r="BZ123" s="846"/>
      <c r="CA123" s="846">
        <v>12854441</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c r="A124" s="833"/>
      <c r="B124" s="834"/>
      <c r="C124" s="828" t="s">
        <v>442</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454</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19.600000000000001</v>
      </c>
      <c r="BR124" s="844"/>
      <c r="BS124" s="844"/>
      <c r="BT124" s="844"/>
      <c r="BU124" s="844"/>
      <c r="BV124" s="844">
        <v>28.4</v>
      </c>
      <c r="BW124" s="844"/>
      <c r="BX124" s="844"/>
      <c r="BY124" s="844"/>
      <c r="BZ124" s="844"/>
      <c r="CA124" s="844">
        <v>30.4</v>
      </c>
      <c r="CB124" s="844"/>
      <c r="CC124" s="844"/>
      <c r="CD124" s="844"/>
      <c r="CE124" s="844"/>
      <c r="CF124" s="739"/>
      <c r="CG124" s="740"/>
      <c r="CH124" s="740"/>
      <c r="CI124" s="740"/>
      <c r="CJ124" s="875"/>
      <c r="CK124" s="883"/>
      <c r="CL124" s="883"/>
      <c r="CM124" s="883"/>
      <c r="CN124" s="883"/>
      <c r="CO124" s="884"/>
      <c r="CP124" s="848" t="s">
        <v>455</v>
      </c>
      <c r="CQ124" s="849"/>
      <c r="CR124" s="849"/>
      <c r="CS124" s="849"/>
      <c r="CT124" s="849"/>
      <c r="CU124" s="849"/>
      <c r="CV124" s="849"/>
      <c r="CW124" s="849"/>
      <c r="CX124" s="849"/>
      <c r="CY124" s="849"/>
      <c r="CZ124" s="849"/>
      <c r="DA124" s="849"/>
      <c r="DB124" s="849"/>
      <c r="DC124" s="849"/>
      <c r="DD124" s="849"/>
      <c r="DE124" s="849"/>
      <c r="DF124" s="850"/>
      <c r="DG124" s="776">
        <v>4067804</v>
      </c>
      <c r="DH124" s="777"/>
      <c r="DI124" s="777"/>
      <c r="DJ124" s="777"/>
      <c r="DK124" s="778"/>
      <c r="DL124" s="779">
        <v>4376160</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c r="A125" s="833"/>
      <c r="B125" s="834"/>
      <c r="C125" s="828" t="s">
        <v>444</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456</v>
      </c>
      <c r="CL125" s="865"/>
      <c r="CM125" s="865"/>
      <c r="CN125" s="865"/>
      <c r="CO125" s="866"/>
      <c r="CP125" s="873" t="s">
        <v>457</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c r="A126" s="833"/>
      <c r="B126" s="834"/>
      <c r="C126" s="828" t="s">
        <v>446</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458</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c r="A127" s="835"/>
      <c r="B127" s="836"/>
      <c r="C127" s="851" t="s">
        <v>459</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460</v>
      </c>
      <c r="AY127" s="825"/>
      <c r="AZ127" s="825"/>
      <c r="BA127" s="825"/>
      <c r="BB127" s="825"/>
      <c r="BC127" s="825"/>
      <c r="BD127" s="825"/>
      <c r="BE127" s="826"/>
      <c r="BF127" s="824" t="s">
        <v>461</v>
      </c>
      <c r="BG127" s="825"/>
      <c r="BH127" s="825"/>
      <c r="BI127" s="825"/>
      <c r="BJ127" s="825"/>
      <c r="BK127" s="825"/>
      <c r="BL127" s="826"/>
      <c r="BM127" s="824" t="s">
        <v>462</v>
      </c>
      <c r="BN127" s="825"/>
      <c r="BO127" s="825"/>
      <c r="BP127" s="825"/>
      <c r="BQ127" s="825"/>
      <c r="BR127" s="825"/>
      <c r="BS127" s="826"/>
      <c r="BT127" s="824" t="s">
        <v>463</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464</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c r="A128" s="809" t="s">
        <v>465</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466</v>
      </c>
      <c r="X128" s="811"/>
      <c r="Y128" s="811"/>
      <c r="Z128" s="812"/>
      <c r="AA128" s="813">
        <v>49939</v>
      </c>
      <c r="AB128" s="814"/>
      <c r="AC128" s="814"/>
      <c r="AD128" s="814"/>
      <c r="AE128" s="815"/>
      <c r="AF128" s="816">
        <v>50081</v>
      </c>
      <c r="AG128" s="814"/>
      <c r="AH128" s="814"/>
      <c r="AI128" s="814"/>
      <c r="AJ128" s="815"/>
      <c r="AK128" s="816">
        <v>54867</v>
      </c>
      <c r="AL128" s="814"/>
      <c r="AM128" s="814"/>
      <c r="AN128" s="814"/>
      <c r="AO128" s="815"/>
      <c r="AP128" s="817"/>
      <c r="AQ128" s="818"/>
      <c r="AR128" s="818"/>
      <c r="AS128" s="818"/>
      <c r="AT128" s="819"/>
      <c r="AU128" s="214"/>
      <c r="AV128" s="214"/>
      <c r="AW128" s="214"/>
      <c r="AX128" s="820" t="s">
        <v>467</v>
      </c>
      <c r="AY128" s="821"/>
      <c r="AZ128" s="821"/>
      <c r="BA128" s="821"/>
      <c r="BB128" s="821"/>
      <c r="BC128" s="821"/>
      <c r="BD128" s="821"/>
      <c r="BE128" s="822"/>
      <c r="BF128" s="799" t="s">
        <v>122</v>
      </c>
      <c r="BG128" s="800"/>
      <c r="BH128" s="800"/>
      <c r="BI128" s="800"/>
      <c r="BJ128" s="800"/>
      <c r="BK128" s="800"/>
      <c r="BL128" s="823"/>
      <c r="BM128" s="799">
        <v>14.64</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468</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469</v>
      </c>
      <c r="X129" s="790"/>
      <c r="Y129" s="790"/>
      <c r="Z129" s="791"/>
      <c r="AA129" s="792">
        <v>5443890</v>
      </c>
      <c r="AB129" s="793"/>
      <c r="AC129" s="793"/>
      <c r="AD129" s="793"/>
      <c r="AE129" s="794"/>
      <c r="AF129" s="795">
        <v>5534762</v>
      </c>
      <c r="AG129" s="793"/>
      <c r="AH129" s="793"/>
      <c r="AI129" s="793"/>
      <c r="AJ129" s="794"/>
      <c r="AK129" s="795">
        <v>5612067</v>
      </c>
      <c r="AL129" s="793"/>
      <c r="AM129" s="793"/>
      <c r="AN129" s="793"/>
      <c r="AO129" s="794"/>
      <c r="AP129" s="796"/>
      <c r="AQ129" s="797"/>
      <c r="AR129" s="797"/>
      <c r="AS129" s="797"/>
      <c r="AT129" s="798"/>
      <c r="AU129" s="215"/>
      <c r="AV129" s="215"/>
      <c r="AW129" s="215"/>
      <c r="AX129" s="764" t="s">
        <v>470</v>
      </c>
      <c r="AY129" s="765"/>
      <c r="AZ129" s="765"/>
      <c r="BA129" s="765"/>
      <c r="BB129" s="765"/>
      <c r="BC129" s="765"/>
      <c r="BD129" s="765"/>
      <c r="BE129" s="766"/>
      <c r="BF129" s="783" t="s">
        <v>122</v>
      </c>
      <c r="BG129" s="784"/>
      <c r="BH129" s="784"/>
      <c r="BI129" s="784"/>
      <c r="BJ129" s="784"/>
      <c r="BK129" s="784"/>
      <c r="BL129" s="785"/>
      <c r="BM129" s="783">
        <v>19.64</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787" t="s">
        <v>471</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472</v>
      </c>
      <c r="X130" s="790"/>
      <c r="Y130" s="790"/>
      <c r="Z130" s="791"/>
      <c r="AA130" s="792">
        <v>713898</v>
      </c>
      <c r="AB130" s="793"/>
      <c r="AC130" s="793"/>
      <c r="AD130" s="793"/>
      <c r="AE130" s="794"/>
      <c r="AF130" s="795">
        <v>718569</v>
      </c>
      <c r="AG130" s="793"/>
      <c r="AH130" s="793"/>
      <c r="AI130" s="793"/>
      <c r="AJ130" s="794"/>
      <c r="AK130" s="795">
        <v>721172</v>
      </c>
      <c r="AL130" s="793"/>
      <c r="AM130" s="793"/>
      <c r="AN130" s="793"/>
      <c r="AO130" s="794"/>
      <c r="AP130" s="796"/>
      <c r="AQ130" s="797"/>
      <c r="AR130" s="797"/>
      <c r="AS130" s="797"/>
      <c r="AT130" s="798"/>
      <c r="AU130" s="215"/>
      <c r="AV130" s="215"/>
      <c r="AW130" s="215"/>
      <c r="AX130" s="764" t="s">
        <v>473</v>
      </c>
      <c r="AY130" s="765"/>
      <c r="AZ130" s="765"/>
      <c r="BA130" s="765"/>
      <c r="BB130" s="765"/>
      <c r="BC130" s="765"/>
      <c r="BD130" s="765"/>
      <c r="BE130" s="766"/>
      <c r="BF130" s="767">
        <v>12.8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474</v>
      </c>
      <c r="X131" s="774"/>
      <c r="Y131" s="774"/>
      <c r="Z131" s="775"/>
      <c r="AA131" s="776">
        <v>4729992</v>
      </c>
      <c r="AB131" s="777"/>
      <c r="AC131" s="777"/>
      <c r="AD131" s="777"/>
      <c r="AE131" s="778"/>
      <c r="AF131" s="779">
        <v>4816193</v>
      </c>
      <c r="AG131" s="777"/>
      <c r="AH131" s="777"/>
      <c r="AI131" s="777"/>
      <c r="AJ131" s="778"/>
      <c r="AK131" s="779">
        <v>4890895</v>
      </c>
      <c r="AL131" s="777"/>
      <c r="AM131" s="777"/>
      <c r="AN131" s="777"/>
      <c r="AO131" s="778"/>
      <c r="AP131" s="780"/>
      <c r="AQ131" s="781"/>
      <c r="AR131" s="781"/>
      <c r="AS131" s="781"/>
      <c r="AT131" s="782"/>
      <c r="AU131" s="215"/>
      <c r="AV131" s="215"/>
      <c r="AW131" s="215"/>
      <c r="AX131" s="742" t="s">
        <v>475</v>
      </c>
      <c r="AY131" s="743"/>
      <c r="AZ131" s="743"/>
      <c r="BA131" s="743"/>
      <c r="BB131" s="743"/>
      <c r="BC131" s="743"/>
      <c r="BD131" s="743"/>
      <c r="BE131" s="744"/>
      <c r="BF131" s="745">
        <v>30.4</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751" t="s">
        <v>476</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477</v>
      </c>
      <c r="W132" s="755"/>
      <c r="X132" s="755"/>
      <c r="Y132" s="755"/>
      <c r="Z132" s="756"/>
      <c r="AA132" s="757">
        <v>13.230889189999999</v>
      </c>
      <c r="AB132" s="758"/>
      <c r="AC132" s="758"/>
      <c r="AD132" s="758"/>
      <c r="AE132" s="759"/>
      <c r="AF132" s="760">
        <v>13.20570002</v>
      </c>
      <c r="AG132" s="758"/>
      <c r="AH132" s="758"/>
      <c r="AI132" s="758"/>
      <c r="AJ132" s="759"/>
      <c r="AK132" s="760">
        <v>12.201999839999999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478</v>
      </c>
      <c r="W133" s="734"/>
      <c r="X133" s="734"/>
      <c r="Y133" s="734"/>
      <c r="Z133" s="735"/>
      <c r="AA133" s="736">
        <v>12.5</v>
      </c>
      <c r="AB133" s="737"/>
      <c r="AC133" s="737"/>
      <c r="AD133" s="737"/>
      <c r="AE133" s="738"/>
      <c r="AF133" s="736">
        <v>12.9</v>
      </c>
      <c r="AG133" s="737"/>
      <c r="AH133" s="737"/>
      <c r="AI133" s="737"/>
      <c r="AJ133" s="738"/>
      <c r="AK133" s="736">
        <v>12.8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oBkKUbV/ebOL1MmXt8pPJhlxwX9H8IMbrpLSSpehWI26wdnB3dV+bFQlssd2fMvPp/OV6/iyVr/VB+31g5z1CQ==" saltValue="iVipiQBlBBWWpHcZbkyZ2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60" zoomScaleNormal="85" workbookViewId="0"/>
  </sheetViews>
  <sheetFormatPr defaultColWidth="0" defaultRowHeight="13.5" customHeight="1" zeroHeight="1"/>
  <cols>
    <col min="1" max="120" width="2.77734375" style="242" customWidth="1"/>
    <col min="121" max="121" width="0" style="241" hidden="1" customWidth="1"/>
    <col min="122" max="16384" width="9" style="241" hidden="1"/>
  </cols>
  <sheetData>
    <row r="1" spans="1:120" ht="13.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1"/>
    </row>
    <row r="17" spans="119:120" ht="13.2">
      <c r="DP17" s="241"/>
    </row>
    <row r="18" spans="119:120" ht="13.2"/>
    <row r="19" spans="119:120" ht="13.2"/>
    <row r="20" spans="119:120" ht="13.2">
      <c r="DO20" s="241"/>
      <c r="DP20" s="241"/>
    </row>
    <row r="21" spans="119:120" ht="13.2">
      <c r="DP21" s="241"/>
    </row>
    <row r="22" spans="119:120" ht="13.2"/>
    <row r="23" spans="119:120" ht="13.2">
      <c r="DO23" s="241"/>
      <c r="DP23" s="241"/>
    </row>
    <row r="24" spans="119:120" ht="13.2">
      <c r="DP24" s="241"/>
    </row>
    <row r="25" spans="119:120" ht="13.2">
      <c r="DP25" s="241"/>
    </row>
    <row r="26" spans="119:120" ht="13.2">
      <c r="DO26" s="241"/>
      <c r="DP26" s="241"/>
    </row>
    <row r="27" spans="119:120" ht="13.2"/>
    <row r="28" spans="119:120" ht="13.2">
      <c r="DO28" s="241"/>
      <c r="DP28" s="241"/>
    </row>
    <row r="29" spans="119:120" ht="13.2">
      <c r="DP29" s="241"/>
    </row>
    <row r="30" spans="119:120" ht="13.2"/>
    <row r="31" spans="119:120" ht="13.2">
      <c r="DO31" s="241"/>
      <c r="DP31" s="241"/>
    </row>
    <row r="32" spans="119:120" ht="13.2"/>
    <row r="33" spans="98:120" ht="13.2">
      <c r="DO33" s="241"/>
      <c r="DP33" s="241"/>
    </row>
    <row r="34" spans="98:120" ht="13.2">
      <c r="DM34" s="241"/>
    </row>
    <row r="35" spans="98:120" ht="13.2">
      <c r="CT35" s="241"/>
      <c r="CU35" s="241"/>
      <c r="CV35" s="241"/>
      <c r="CY35" s="241"/>
      <c r="CZ35" s="241"/>
      <c r="DA35" s="241"/>
      <c r="DD35" s="241"/>
      <c r="DE35" s="241"/>
      <c r="DF35" s="241"/>
      <c r="DI35" s="241"/>
      <c r="DJ35" s="241"/>
      <c r="DK35" s="241"/>
      <c r="DM35" s="241"/>
      <c r="DN35" s="241"/>
      <c r="DO35" s="241"/>
      <c r="DP35" s="241"/>
    </row>
    <row r="36" spans="98:120" ht="13.2"/>
    <row r="37" spans="98:120" ht="13.2">
      <c r="CW37" s="241"/>
      <c r="DB37" s="241"/>
      <c r="DG37" s="241"/>
      <c r="DL37" s="241"/>
      <c r="DP37" s="241"/>
    </row>
    <row r="38" spans="98:120" ht="13.2">
      <c r="CT38" s="241"/>
      <c r="CU38" s="241"/>
      <c r="CV38" s="241"/>
      <c r="CW38" s="241"/>
      <c r="CY38" s="241"/>
      <c r="CZ38" s="241"/>
      <c r="DA38" s="241"/>
      <c r="DB38" s="241"/>
      <c r="DD38" s="241"/>
      <c r="DE38" s="241"/>
      <c r="DF38" s="241"/>
      <c r="DG38" s="241"/>
      <c r="DI38" s="241"/>
      <c r="DJ38" s="241"/>
      <c r="DK38" s="241"/>
      <c r="DL38" s="241"/>
      <c r="DN38" s="241"/>
      <c r="DO38" s="241"/>
      <c r="DP38" s="241"/>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1"/>
      <c r="DO49" s="241"/>
      <c r="DP49" s="241"/>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1"/>
      <c r="CS63" s="241"/>
      <c r="CX63" s="241"/>
      <c r="DC63" s="241"/>
      <c r="DH63" s="241"/>
    </row>
    <row r="64" spans="22:120" ht="13.2">
      <c r="V64" s="241"/>
    </row>
    <row r="65" spans="15:120" ht="13.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c r="Q66" s="241"/>
      <c r="S66" s="241"/>
      <c r="U66" s="241"/>
      <c r="DM66" s="241"/>
    </row>
    <row r="67" spans="15:120" ht="13.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row r="69" spans="15:120" ht="13.2"/>
    <row r="70" spans="15:120" ht="13.2"/>
    <row r="71" spans="15:120" ht="13.2"/>
    <row r="72" spans="15:120" ht="13.2">
      <c r="DP72" s="241"/>
    </row>
    <row r="73" spans="15:120" ht="13.2">
      <c r="DP73" s="241"/>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1"/>
      <c r="CX96" s="241"/>
      <c r="DC96" s="241"/>
      <c r="DH96" s="241"/>
    </row>
    <row r="97" spans="24:120" ht="13.2">
      <c r="CS97" s="241"/>
      <c r="CX97" s="241"/>
      <c r="DC97" s="241"/>
      <c r="DH97" s="241"/>
      <c r="DP97" s="242" t="s">
        <v>479</v>
      </c>
    </row>
    <row r="98" spans="24:120" ht="13.2" hidden="1">
      <c r="CS98" s="241"/>
      <c r="CX98" s="241"/>
      <c r="DC98" s="241"/>
      <c r="DH98" s="241"/>
    </row>
    <row r="99" spans="24:120" ht="13.2"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2" hidden="1">
      <c r="CT103" s="241"/>
      <c r="CV103" s="241"/>
      <c r="CW103" s="241"/>
      <c r="CY103" s="241"/>
      <c r="DA103" s="241"/>
      <c r="DB103" s="241"/>
      <c r="DD103" s="241"/>
      <c r="DF103" s="241"/>
      <c r="DG103" s="241"/>
      <c r="DI103" s="241"/>
      <c r="DK103" s="241"/>
      <c r="DL103" s="241"/>
      <c r="DM103" s="241"/>
      <c r="DN103" s="241"/>
      <c r="DO103" s="241"/>
      <c r="DP103" s="241"/>
    </row>
    <row r="104" spans="24:120" ht="13.2" hidden="1">
      <c r="CV104" s="241"/>
      <c r="CW104" s="241"/>
      <c r="DA104" s="241"/>
      <c r="DB104" s="241"/>
      <c r="DF104" s="241"/>
      <c r="DG104" s="241"/>
      <c r="DK104" s="241"/>
      <c r="DL104" s="241"/>
      <c r="DN104" s="241"/>
      <c r="DO104" s="241"/>
      <c r="DP104" s="241"/>
    </row>
    <row r="105" spans="24:120" ht="12.75" hidden="1" customHeight="1"/>
  </sheetData>
  <sheetProtection algorithmName="SHA-512" hashValue="sLnAqjfbzYrHSDg3nOEbYXRtBgq7VzUwzOiFyBSupldY3TIbUb/81zGlsk6YhLJq4udMNBVJUdYCqxeL2w9+QA==" saltValue="iWYn251zjo2PV+ju5A4Bg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60" zoomScaleNormal="60" zoomScaleSheetLayoutView="55" workbookViewId="0"/>
  </sheetViews>
  <sheetFormatPr defaultColWidth="0" defaultRowHeight="13.5" customHeight="1" zeroHeight="1"/>
  <cols>
    <col min="1" max="116" width="2.6640625" style="242" customWidth="1"/>
    <col min="117" max="16384" width="9" style="241" hidden="1"/>
  </cols>
  <sheetData>
    <row r="1" spans="2:116" ht="13.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row r="3" spans="2:116" ht="13.2"/>
    <row r="4" spans="2:116" ht="13.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row r="20" spans="9:116" ht="13.2"/>
    <row r="21" spans="9:116" ht="13.2">
      <c r="DL21" s="241"/>
    </row>
    <row r="22" spans="9:116" ht="13.2">
      <c r="DI22" s="241"/>
      <c r="DJ22" s="241"/>
      <c r="DK22" s="241"/>
      <c r="DL22" s="241"/>
    </row>
    <row r="23" spans="9:116" ht="13.2">
      <c r="CY23" s="241"/>
      <c r="CZ23" s="241"/>
      <c r="DA23" s="241"/>
      <c r="DB23" s="241"/>
      <c r="DC23" s="241"/>
      <c r="DD23" s="241"/>
      <c r="DE23" s="241"/>
      <c r="DF23" s="241"/>
      <c r="DG23" s="241"/>
      <c r="DH23" s="241"/>
      <c r="DI23" s="241"/>
      <c r="DJ23" s="241"/>
      <c r="DK23" s="241"/>
      <c r="DL23" s="241"/>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1"/>
      <c r="DA35" s="241"/>
      <c r="DB35" s="241"/>
      <c r="DC35" s="241"/>
      <c r="DD35" s="241"/>
      <c r="DE35" s="241"/>
      <c r="DF35" s="241"/>
      <c r="DG35" s="241"/>
      <c r="DH35" s="241"/>
      <c r="DI35" s="241"/>
      <c r="DJ35" s="241"/>
      <c r="DK35" s="241"/>
      <c r="DL35" s="241"/>
    </row>
    <row r="36" spans="15:116" ht="13.2"/>
    <row r="37" spans="15:116" ht="13.2">
      <c r="DL37" s="241"/>
    </row>
    <row r="38" spans="15:116" ht="13.2">
      <c r="DI38" s="241"/>
      <c r="DJ38" s="241"/>
      <c r="DK38" s="241"/>
      <c r="DL38" s="241"/>
    </row>
    <row r="39" spans="15:116" ht="13.2"/>
    <row r="40" spans="15:116" ht="13.2"/>
    <row r="41" spans="15:116" ht="13.2"/>
    <row r="42" spans="15:116" ht="13.2"/>
    <row r="43" spans="15:116" ht="13.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c r="DL44" s="241"/>
    </row>
    <row r="45" spans="15:116" ht="13.2"/>
    <row r="46" spans="15:116" ht="13.2">
      <c r="DA46" s="241"/>
      <c r="DB46" s="241"/>
      <c r="DC46" s="241"/>
      <c r="DD46" s="241"/>
      <c r="DE46" s="241"/>
      <c r="DF46" s="241"/>
      <c r="DG46" s="241"/>
      <c r="DH46" s="241"/>
      <c r="DI46" s="241"/>
      <c r="DJ46" s="241"/>
      <c r="DK46" s="241"/>
      <c r="DL46" s="241"/>
    </row>
    <row r="47" spans="15:116" ht="13.2"/>
    <row r="48" spans="15:116" ht="13.2"/>
    <row r="49" spans="104:116" ht="13.2"/>
    <row r="50" spans="104:116" ht="13.2">
      <c r="CZ50" s="241"/>
      <c r="DA50" s="241"/>
      <c r="DB50" s="241"/>
      <c r="DC50" s="241"/>
      <c r="DD50" s="241"/>
      <c r="DE50" s="241"/>
      <c r="DF50" s="241"/>
      <c r="DG50" s="241"/>
      <c r="DH50" s="241"/>
      <c r="DI50" s="241"/>
      <c r="DJ50" s="241"/>
      <c r="DK50" s="241"/>
      <c r="DL50" s="241"/>
    </row>
    <row r="51" spans="104:116" ht="13.2"/>
    <row r="52" spans="104:116" ht="13.2"/>
    <row r="53" spans="104:116" ht="13.2">
      <c r="DL53" s="241"/>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1"/>
      <c r="DD67" s="241"/>
      <c r="DE67" s="241"/>
      <c r="DF67" s="241"/>
      <c r="DG67" s="241"/>
      <c r="DH67" s="241"/>
      <c r="DI67" s="241"/>
      <c r="DJ67" s="241"/>
      <c r="DK67" s="241"/>
      <c r="DL67" s="241"/>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v4ya+VeYfCoWYtnahmv42bbwsi3AwNHwpFgXkW7gZPjtqT9t4dmcgt0NVCgGqklmj2Ca+Cyniw+krqMy5mI5Dw==" saltValue="GFQ4/4EvApWbAmEd7QLNP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c r="AS1" s="243"/>
      <c r="AT1" s="243"/>
    </row>
    <row r="2" spans="1:46" ht="13.2">
      <c r="AS2" s="243"/>
      <c r="AT2" s="243"/>
    </row>
    <row r="3" spans="1:46" ht="13.2">
      <c r="AS3" s="243"/>
      <c r="AT3" s="243"/>
    </row>
    <row r="4" spans="1:46" ht="13.2">
      <c r="AS4" s="243"/>
      <c r="AT4" s="243"/>
    </row>
    <row r="5" spans="1:46" ht="16.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c r="A6" s="247"/>
      <c r="AK6" s="248" t="s">
        <v>481</v>
      </c>
      <c r="AL6" s="248"/>
      <c r="AM6" s="248"/>
      <c r="AN6" s="248"/>
    </row>
    <row r="7" spans="1:46" ht="13.5" customHeight="1">
      <c r="A7" s="247"/>
      <c r="AK7" s="250"/>
      <c r="AL7" s="251"/>
      <c r="AM7" s="251"/>
      <c r="AN7" s="252"/>
      <c r="AO7" s="1131" t="s">
        <v>482</v>
      </c>
      <c r="AP7" s="253"/>
      <c r="AQ7" s="254" t="s">
        <v>483</v>
      </c>
      <c r="AR7" s="255"/>
    </row>
    <row r="8" spans="1:46" ht="13.2">
      <c r="A8" s="247"/>
      <c r="AK8" s="256"/>
      <c r="AL8" s="257"/>
      <c r="AM8" s="257"/>
      <c r="AN8" s="258"/>
      <c r="AO8" s="1132"/>
      <c r="AP8" s="259" t="s">
        <v>484</v>
      </c>
      <c r="AQ8" s="260" t="s">
        <v>485</v>
      </c>
      <c r="AR8" s="261" t="s">
        <v>486</v>
      </c>
    </row>
    <row r="9" spans="1:46" ht="13.2">
      <c r="A9" s="247"/>
      <c r="AK9" s="1143" t="s">
        <v>487</v>
      </c>
      <c r="AL9" s="1144"/>
      <c r="AM9" s="1144"/>
      <c r="AN9" s="1145"/>
      <c r="AO9" s="262">
        <v>1452662</v>
      </c>
      <c r="AP9" s="262">
        <v>85612</v>
      </c>
      <c r="AQ9" s="263">
        <v>110873</v>
      </c>
      <c r="AR9" s="264">
        <v>-22.8</v>
      </c>
    </row>
    <row r="10" spans="1:46" ht="13.5" customHeight="1">
      <c r="A10" s="247"/>
      <c r="AK10" s="1143" t="s">
        <v>488</v>
      </c>
      <c r="AL10" s="1144"/>
      <c r="AM10" s="1144"/>
      <c r="AN10" s="1145"/>
      <c r="AO10" s="265">
        <v>236722</v>
      </c>
      <c r="AP10" s="265">
        <v>13951</v>
      </c>
      <c r="AQ10" s="266">
        <v>12701</v>
      </c>
      <c r="AR10" s="267">
        <v>9.8000000000000007</v>
      </c>
    </row>
    <row r="11" spans="1:46" ht="13.5" customHeight="1">
      <c r="A11" s="247"/>
      <c r="AK11" s="1143" t="s">
        <v>489</v>
      </c>
      <c r="AL11" s="1144"/>
      <c r="AM11" s="1144"/>
      <c r="AN11" s="1145"/>
      <c r="AO11" s="265">
        <v>51852</v>
      </c>
      <c r="AP11" s="265">
        <v>3056</v>
      </c>
      <c r="AQ11" s="266">
        <v>1473</v>
      </c>
      <c r="AR11" s="267">
        <v>107.5</v>
      </c>
    </row>
    <row r="12" spans="1:46" ht="13.5" customHeight="1">
      <c r="A12" s="247"/>
      <c r="AK12" s="1143" t="s">
        <v>490</v>
      </c>
      <c r="AL12" s="1144"/>
      <c r="AM12" s="1144"/>
      <c r="AN12" s="1145"/>
      <c r="AO12" s="265" t="s">
        <v>491</v>
      </c>
      <c r="AP12" s="265" t="s">
        <v>491</v>
      </c>
      <c r="AQ12" s="266">
        <v>4</v>
      </c>
      <c r="AR12" s="267" t="s">
        <v>491</v>
      </c>
    </row>
    <row r="13" spans="1:46" ht="13.5" customHeight="1">
      <c r="A13" s="247"/>
      <c r="AK13" s="1143" t="s">
        <v>492</v>
      </c>
      <c r="AL13" s="1144"/>
      <c r="AM13" s="1144"/>
      <c r="AN13" s="1145"/>
      <c r="AO13" s="265">
        <v>74151</v>
      </c>
      <c r="AP13" s="265">
        <v>4370</v>
      </c>
      <c r="AQ13" s="266">
        <v>3598</v>
      </c>
      <c r="AR13" s="267">
        <v>21.5</v>
      </c>
    </row>
    <row r="14" spans="1:46" ht="13.5" customHeight="1">
      <c r="A14" s="247"/>
      <c r="AK14" s="1143" t="s">
        <v>493</v>
      </c>
      <c r="AL14" s="1144"/>
      <c r="AM14" s="1144"/>
      <c r="AN14" s="1145"/>
      <c r="AO14" s="265">
        <v>15633</v>
      </c>
      <c r="AP14" s="265">
        <v>921</v>
      </c>
      <c r="AQ14" s="266">
        <v>2175</v>
      </c>
      <c r="AR14" s="267">
        <v>-57.7</v>
      </c>
    </row>
    <row r="15" spans="1:46" ht="13.5" customHeight="1">
      <c r="A15" s="247"/>
      <c r="AK15" s="1146" t="s">
        <v>494</v>
      </c>
      <c r="AL15" s="1147"/>
      <c r="AM15" s="1147"/>
      <c r="AN15" s="1148"/>
      <c r="AO15" s="265">
        <v>-63656</v>
      </c>
      <c r="AP15" s="265">
        <v>-3752</v>
      </c>
      <c r="AQ15" s="266">
        <v>-6566</v>
      </c>
      <c r="AR15" s="267">
        <v>-42.9</v>
      </c>
    </row>
    <row r="16" spans="1:46" ht="13.2">
      <c r="A16" s="247"/>
      <c r="AK16" s="1146" t="s">
        <v>177</v>
      </c>
      <c r="AL16" s="1147"/>
      <c r="AM16" s="1147"/>
      <c r="AN16" s="1148"/>
      <c r="AO16" s="265">
        <v>1767364</v>
      </c>
      <c r="AP16" s="265">
        <v>104159</v>
      </c>
      <c r="AQ16" s="266">
        <v>124259</v>
      </c>
      <c r="AR16" s="267">
        <v>-16.2</v>
      </c>
    </row>
    <row r="17" spans="1:46" ht="13.2">
      <c r="A17" s="247"/>
    </row>
    <row r="18" spans="1:46" ht="13.2">
      <c r="A18" s="247"/>
      <c r="AQ18" s="268"/>
      <c r="AR18" s="268"/>
    </row>
    <row r="19" spans="1:46" ht="13.2">
      <c r="A19" s="247"/>
      <c r="AK19" s="243" t="s">
        <v>495</v>
      </c>
    </row>
    <row r="20" spans="1:46" ht="13.2">
      <c r="A20" s="247"/>
      <c r="AK20" s="269"/>
      <c r="AL20" s="270"/>
      <c r="AM20" s="270"/>
      <c r="AN20" s="271"/>
      <c r="AO20" s="272" t="s">
        <v>496</v>
      </c>
      <c r="AP20" s="273" t="s">
        <v>497</v>
      </c>
      <c r="AQ20" s="274" t="s">
        <v>498</v>
      </c>
      <c r="AR20" s="275"/>
    </row>
    <row r="21" spans="1:46" s="248" customFormat="1" ht="13.2">
      <c r="A21" s="276"/>
      <c r="AK21" s="1149" t="s">
        <v>499</v>
      </c>
      <c r="AL21" s="1150"/>
      <c r="AM21" s="1150"/>
      <c r="AN21" s="1151"/>
      <c r="AO21" s="277">
        <v>9.08</v>
      </c>
      <c r="AP21" s="278">
        <v>10.18</v>
      </c>
      <c r="AQ21" s="279">
        <v>-1.1000000000000001</v>
      </c>
      <c r="AS21" s="280"/>
      <c r="AT21" s="276"/>
    </row>
    <row r="22" spans="1:46" s="248" customFormat="1" ht="13.2">
      <c r="A22" s="276"/>
      <c r="AK22" s="1149" t="s">
        <v>500</v>
      </c>
      <c r="AL22" s="1150"/>
      <c r="AM22" s="1150"/>
      <c r="AN22" s="1151"/>
      <c r="AO22" s="281">
        <v>94</v>
      </c>
      <c r="AP22" s="282">
        <v>96.1</v>
      </c>
      <c r="AQ22" s="283">
        <v>-2.1</v>
      </c>
      <c r="AR22" s="268"/>
      <c r="AS22" s="280"/>
      <c r="AT22" s="276"/>
    </row>
    <row r="23" spans="1:46" s="248" customFormat="1" ht="13.2">
      <c r="A23" s="276"/>
      <c r="AP23" s="268"/>
      <c r="AQ23" s="268"/>
      <c r="AR23" s="268"/>
      <c r="AS23" s="280"/>
      <c r="AT23" s="276"/>
    </row>
    <row r="24" spans="1:46" s="248" customFormat="1" ht="13.2">
      <c r="A24" s="276"/>
      <c r="AP24" s="268"/>
      <c r="AQ24" s="268"/>
      <c r="AR24" s="268"/>
      <c r="AS24" s="280"/>
      <c r="AT24" s="276"/>
    </row>
    <row r="25" spans="1:46" s="248" customFormat="1" ht="13.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c r="A26" s="1142" t="s">
        <v>501</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c r="A27" s="288"/>
      <c r="AS27" s="243"/>
      <c r="AT27" s="243"/>
    </row>
    <row r="28" spans="1:46" ht="16.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c r="A29" s="247"/>
      <c r="AK29" s="248" t="s">
        <v>503</v>
      </c>
      <c r="AL29" s="248"/>
      <c r="AM29" s="248"/>
      <c r="AN29" s="248"/>
      <c r="AS29" s="290"/>
    </row>
    <row r="30" spans="1:46" ht="13.5" customHeight="1">
      <c r="A30" s="247"/>
      <c r="AK30" s="250"/>
      <c r="AL30" s="251"/>
      <c r="AM30" s="251"/>
      <c r="AN30" s="252"/>
      <c r="AO30" s="1131" t="s">
        <v>482</v>
      </c>
      <c r="AP30" s="253"/>
      <c r="AQ30" s="254" t="s">
        <v>483</v>
      </c>
      <c r="AR30" s="255"/>
    </row>
    <row r="31" spans="1:46" ht="13.2">
      <c r="A31" s="247"/>
      <c r="AK31" s="256"/>
      <c r="AL31" s="257"/>
      <c r="AM31" s="257"/>
      <c r="AN31" s="258"/>
      <c r="AO31" s="1132"/>
      <c r="AP31" s="259" t="s">
        <v>484</v>
      </c>
      <c r="AQ31" s="260" t="s">
        <v>485</v>
      </c>
      <c r="AR31" s="261" t="s">
        <v>486</v>
      </c>
    </row>
    <row r="32" spans="1:46" ht="27" customHeight="1">
      <c r="A32" s="247"/>
      <c r="AK32" s="1133" t="s">
        <v>504</v>
      </c>
      <c r="AL32" s="1134"/>
      <c r="AM32" s="1134"/>
      <c r="AN32" s="1135"/>
      <c r="AO32" s="291">
        <v>924107</v>
      </c>
      <c r="AP32" s="291">
        <v>54462</v>
      </c>
      <c r="AQ32" s="292">
        <v>56040</v>
      </c>
      <c r="AR32" s="293">
        <v>-2.8</v>
      </c>
    </row>
    <row r="33" spans="1:46" ht="13.5" customHeight="1">
      <c r="A33" s="247"/>
      <c r="AK33" s="1133" t="s">
        <v>505</v>
      </c>
      <c r="AL33" s="1134"/>
      <c r="AM33" s="1134"/>
      <c r="AN33" s="1135"/>
      <c r="AO33" s="291" t="s">
        <v>491</v>
      </c>
      <c r="AP33" s="291" t="s">
        <v>491</v>
      </c>
      <c r="AQ33" s="292" t="s">
        <v>491</v>
      </c>
      <c r="AR33" s="293" t="s">
        <v>491</v>
      </c>
    </row>
    <row r="34" spans="1:46" ht="27" customHeight="1">
      <c r="A34" s="247"/>
      <c r="AK34" s="1133" t="s">
        <v>506</v>
      </c>
      <c r="AL34" s="1134"/>
      <c r="AM34" s="1134"/>
      <c r="AN34" s="1135"/>
      <c r="AO34" s="291" t="s">
        <v>491</v>
      </c>
      <c r="AP34" s="291" t="s">
        <v>491</v>
      </c>
      <c r="AQ34" s="292" t="s">
        <v>491</v>
      </c>
      <c r="AR34" s="293" t="s">
        <v>491</v>
      </c>
    </row>
    <row r="35" spans="1:46" ht="27" customHeight="1">
      <c r="A35" s="247"/>
      <c r="AK35" s="1133" t="s">
        <v>507</v>
      </c>
      <c r="AL35" s="1134"/>
      <c r="AM35" s="1134"/>
      <c r="AN35" s="1135"/>
      <c r="AO35" s="291">
        <v>394517</v>
      </c>
      <c r="AP35" s="291">
        <v>23251</v>
      </c>
      <c r="AQ35" s="292">
        <v>19608</v>
      </c>
      <c r="AR35" s="293">
        <v>18.600000000000001</v>
      </c>
    </row>
    <row r="36" spans="1:46" ht="27" customHeight="1">
      <c r="A36" s="247"/>
      <c r="AK36" s="1133" t="s">
        <v>508</v>
      </c>
      <c r="AL36" s="1134"/>
      <c r="AM36" s="1134"/>
      <c r="AN36" s="1135"/>
      <c r="AO36" s="291">
        <v>54202</v>
      </c>
      <c r="AP36" s="291">
        <v>3194</v>
      </c>
      <c r="AQ36" s="292">
        <v>3090</v>
      </c>
      <c r="AR36" s="293">
        <v>3.4</v>
      </c>
    </row>
    <row r="37" spans="1:46" ht="13.5" customHeight="1">
      <c r="A37" s="247"/>
      <c r="AK37" s="1133" t="s">
        <v>509</v>
      </c>
      <c r="AL37" s="1134"/>
      <c r="AM37" s="1134"/>
      <c r="AN37" s="1135"/>
      <c r="AO37" s="291" t="s">
        <v>491</v>
      </c>
      <c r="AP37" s="291" t="s">
        <v>491</v>
      </c>
      <c r="AQ37" s="292">
        <v>590</v>
      </c>
      <c r="AR37" s="293" t="s">
        <v>491</v>
      </c>
    </row>
    <row r="38" spans="1:46" ht="27" customHeight="1">
      <c r="A38" s="247"/>
      <c r="AK38" s="1136" t="s">
        <v>510</v>
      </c>
      <c r="AL38" s="1137"/>
      <c r="AM38" s="1137"/>
      <c r="AN38" s="1138"/>
      <c r="AO38" s="294" t="s">
        <v>491</v>
      </c>
      <c r="AP38" s="294" t="s">
        <v>491</v>
      </c>
      <c r="AQ38" s="295">
        <v>10</v>
      </c>
      <c r="AR38" s="283" t="s">
        <v>491</v>
      </c>
      <c r="AS38" s="290"/>
    </row>
    <row r="39" spans="1:46" ht="13.2">
      <c r="A39" s="247"/>
      <c r="AK39" s="1136" t="s">
        <v>511</v>
      </c>
      <c r="AL39" s="1137"/>
      <c r="AM39" s="1137"/>
      <c r="AN39" s="1138"/>
      <c r="AO39" s="291">
        <v>-54867</v>
      </c>
      <c r="AP39" s="291">
        <v>-3234</v>
      </c>
      <c r="AQ39" s="292">
        <v>-2093</v>
      </c>
      <c r="AR39" s="293">
        <v>54.5</v>
      </c>
      <c r="AS39" s="290"/>
    </row>
    <row r="40" spans="1:46" ht="27" customHeight="1">
      <c r="A40" s="247"/>
      <c r="AK40" s="1133" t="s">
        <v>512</v>
      </c>
      <c r="AL40" s="1134"/>
      <c r="AM40" s="1134"/>
      <c r="AN40" s="1135"/>
      <c r="AO40" s="291">
        <v>-721172</v>
      </c>
      <c r="AP40" s="291">
        <v>-42502</v>
      </c>
      <c r="AQ40" s="292">
        <v>-52347</v>
      </c>
      <c r="AR40" s="293">
        <v>-18.8</v>
      </c>
      <c r="AS40" s="290"/>
    </row>
    <row r="41" spans="1:46" ht="13.2">
      <c r="A41" s="247"/>
      <c r="AK41" s="1139" t="s">
        <v>287</v>
      </c>
      <c r="AL41" s="1140"/>
      <c r="AM41" s="1140"/>
      <c r="AN41" s="1141"/>
      <c r="AO41" s="291">
        <v>596787</v>
      </c>
      <c r="AP41" s="291">
        <v>35171</v>
      </c>
      <c r="AQ41" s="292">
        <v>24899</v>
      </c>
      <c r="AR41" s="293">
        <v>41.3</v>
      </c>
      <c r="AS41" s="290"/>
    </row>
    <row r="42" spans="1:46" ht="13.2">
      <c r="A42" s="247"/>
      <c r="AK42" s="296"/>
      <c r="AQ42" s="268"/>
      <c r="AR42" s="268"/>
      <c r="AS42" s="290"/>
    </row>
    <row r="43" spans="1:46" ht="13.2">
      <c r="A43" s="247"/>
      <c r="AP43" s="297"/>
      <c r="AQ43" s="268"/>
      <c r="AS43" s="290"/>
    </row>
    <row r="44" spans="1:46" ht="13.2">
      <c r="A44" s="247"/>
      <c r="AQ44" s="268"/>
    </row>
    <row r="45" spans="1:46" ht="13.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513</v>
      </c>
    </row>
    <row r="48" spans="1:46" ht="13.2">
      <c r="A48" s="247"/>
      <c r="AK48" s="301" t="s">
        <v>514</v>
      </c>
      <c r="AL48" s="301"/>
      <c r="AM48" s="301"/>
      <c r="AN48" s="301"/>
      <c r="AO48" s="301"/>
      <c r="AP48" s="301"/>
      <c r="AQ48" s="302"/>
      <c r="AR48" s="301"/>
    </row>
    <row r="49" spans="1:44" ht="13.5" customHeight="1">
      <c r="A49" s="247"/>
      <c r="AK49" s="303"/>
      <c r="AL49" s="304"/>
      <c r="AM49" s="1126" t="s">
        <v>482</v>
      </c>
      <c r="AN49" s="1128" t="s">
        <v>515</v>
      </c>
      <c r="AO49" s="1129"/>
      <c r="AP49" s="1129"/>
      <c r="AQ49" s="1129"/>
      <c r="AR49" s="1130"/>
    </row>
    <row r="50" spans="1:44" ht="13.2">
      <c r="A50" s="247"/>
      <c r="AK50" s="305"/>
      <c r="AL50" s="306"/>
      <c r="AM50" s="1127"/>
      <c r="AN50" s="307" t="s">
        <v>516</v>
      </c>
      <c r="AO50" s="308" t="s">
        <v>517</v>
      </c>
      <c r="AP50" s="309" t="s">
        <v>518</v>
      </c>
      <c r="AQ50" s="310" t="s">
        <v>519</v>
      </c>
      <c r="AR50" s="311" t="s">
        <v>520</v>
      </c>
    </row>
    <row r="51" spans="1:44" ht="13.2">
      <c r="A51" s="247"/>
      <c r="AK51" s="303" t="s">
        <v>521</v>
      </c>
      <c r="AL51" s="304"/>
      <c r="AM51" s="312">
        <v>811505</v>
      </c>
      <c r="AN51" s="313">
        <v>45136</v>
      </c>
      <c r="AO51" s="314">
        <v>-13.8</v>
      </c>
      <c r="AP51" s="315">
        <v>84459</v>
      </c>
      <c r="AQ51" s="316">
        <v>1.6</v>
      </c>
      <c r="AR51" s="317">
        <v>-15.4</v>
      </c>
    </row>
    <row r="52" spans="1:44" ht="13.2">
      <c r="A52" s="247"/>
      <c r="AK52" s="318"/>
      <c r="AL52" s="319" t="s">
        <v>522</v>
      </c>
      <c r="AM52" s="320">
        <v>595401</v>
      </c>
      <c r="AN52" s="321">
        <v>33116</v>
      </c>
      <c r="AO52" s="322">
        <v>23</v>
      </c>
      <c r="AP52" s="323">
        <v>47314</v>
      </c>
      <c r="AQ52" s="324">
        <v>14.3</v>
      </c>
      <c r="AR52" s="325">
        <v>8.6999999999999993</v>
      </c>
    </row>
    <row r="53" spans="1:44" ht="13.2">
      <c r="A53" s="247"/>
      <c r="AK53" s="303" t="s">
        <v>523</v>
      </c>
      <c r="AL53" s="304"/>
      <c r="AM53" s="312">
        <v>793537</v>
      </c>
      <c r="AN53" s="313">
        <v>44873</v>
      </c>
      <c r="AO53" s="314">
        <v>-0.6</v>
      </c>
      <c r="AP53" s="315">
        <v>74568</v>
      </c>
      <c r="AQ53" s="316">
        <v>-11.7</v>
      </c>
      <c r="AR53" s="317">
        <v>11.1</v>
      </c>
    </row>
    <row r="54" spans="1:44" ht="13.2">
      <c r="A54" s="247"/>
      <c r="AK54" s="318"/>
      <c r="AL54" s="319" t="s">
        <v>522</v>
      </c>
      <c r="AM54" s="320">
        <v>462291</v>
      </c>
      <c r="AN54" s="321">
        <v>26142</v>
      </c>
      <c r="AO54" s="322">
        <v>-21.1</v>
      </c>
      <c r="AP54" s="323">
        <v>42558</v>
      </c>
      <c r="AQ54" s="324">
        <v>-10.1</v>
      </c>
      <c r="AR54" s="325">
        <v>-11</v>
      </c>
    </row>
    <row r="55" spans="1:44" ht="13.2">
      <c r="A55" s="247"/>
      <c r="AK55" s="303" t="s">
        <v>524</v>
      </c>
      <c r="AL55" s="304"/>
      <c r="AM55" s="312">
        <v>980748</v>
      </c>
      <c r="AN55" s="313">
        <v>56265</v>
      </c>
      <c r="AO55" s="314">
        <v>25.4</v>
      </c>
      <c r="AP55" s="315">
        <v>73693</v>
      </c>
      <c r="AQ55" s="316">
        <v>-1.2</v>
      </c>
      <c r="AR55" s="317">
        <v>26.6</v>
      </c>
    </row>
    <row r="56" spans="1:44" ht="13.2">
      <c r="A56" s="247"/>
      <c r="AK56" s="318"/>
      <c r="AL56" s="319" t="s">
        <v>522</v>
      </c>
      <c r="AM56" s="320">
        <v>515725</v>
      </c>
      <c r="AN56" s="321">
        <v>29587</v>
      </c>
      <c r="AO56" s="322">
        <v>13.2</v>
      </c>
      <c r="AP56" s="323">
        <v>44203</v>
      </c>
      <c r="AQ56" s="324">
        <v>3.9</v>
      </c>
      <c r="AR56" s="325">
        <v>9.3000000000000007</v>
      </c>
    </row>
    <row r="57" spans="1:44" ht="13.2">
      <c r="A57" s="247"/>
      <c r="AK57" s="303" t="s">
        <v>525</v>
      </c>
      <c r="AL57" s="304"/>
      <c r="AM57" s="312">
        <v>1053029</v>
      </c>
      <c r="AN57" s="313">
        <v>61109</v>
      </c>
      <c r="AO57" s="314">
        <v>8.6</v>
      </c>
      <c r="AP57" s="315">
        <v>79401</v>
      </c>
      <c r="AQ57" s="316">
        <v>7.7</v>
      </c>
      <c r="AR57" s="317">
        <v>0.9</v>
      </c>
    </row>
    <row r="58" spans="1:44" ht="13.2">
      <c r="A58" s="247"/>
      <c r="AK58" s="318"/>
      <c r="AL58" s="319" t="s">
        <v>522</v>
      </c>
      <c r="AM58" s="320">
        <v>660684</v>
      </c>
      <c r="AN58" s="321">
        <v>38341</v>
      </c>
      <c r="AO58" s="322">
        <v>29.6</v>
      </c>
      <c r="AP58" s="323">
        <v>49347</v>
      </c>
      <c r="AQ58" s="324">
        <v>11.6</v>
      </c>
      <c r="AR58" s="325">
        <v>18</v>
      </c>
    </row>
    <row r="59" spans="1:44" ht="13.2">
      <c r="A59" s="247"/>
      <c r="AK59" s="303" t="s">
        <v>526</v>
      </c>
      <c r="AL59" s="304"/>
      <c r="AM59" s="312">
        <v>998770</v>
      </c>
      <c r="AN59" s="313">
        <v>58862</v>
      </c>
      <c r="AO59" s="314">
        <v>-3.7</v>
      </c>
      <c r="AP59" s="315">
        <v>87379</v>
      </c>
      <c r="AQ59" s="316">
        <v>10</v>
      </c>
      <c r="AR59" s="317">
        <v>-13.7</v>
      </c>
    </row>
    <row r="60" spans="1:44" ht="13.2">
      <c r="A60" s="247"/>
      <c r="AK60" s="318"/>
      <c r="AL60" s="319" t="s">
        <v>522</v>
      </c>
      <c r="AM60" s="320">
        <v>536628</v>
      </c>
      <c r="AN60" s="321">
        <v>31626</v>
      </c>
      <c r="AO60" s="322">
        <v>-17.5</v>
      </c>
      <c r="AP60" s="323">
        <v>55855</v>
      </c>
      <c r="AQ60" s="324">
        <v>13.2</v>
      </c>
      <c r="AR60" s="325">
        <v>-30.7</v>
      </c>
    </row>
    <row r="61" spans="1:44" ht="13.2">
      <c r="A61" s="247"/>
      <c r="AK61" s="303" t="s">
        <v>527</v>
      </c>
      <c r="AL61" s="326"/>
      <c r="AM61" s="312">
        <v>927518</v>
      </c>
      <c r="AN61" s="313">
        <v>53249</v>
      </c>
      <c r="AO61" s="314">
        <v>3.2</v>
      </c>
      <c r="AP61" s="315">
        <v>79900</v>
      </c>
      <c r="AQ61" s="327">
        <v>1.3</v>
      </c>
      <c r="AR61" s="317">
        <v>1.9</v>
      </c>
    </row>
    <row r="62" spans="1:44" ht="13.2">
      <c r="A62" s="247"/>
      <c r="AK62" s="318"/>
      <c r="AL62" s="319" t="s">
        <v>522</v>
      </c>
      <c r="AM62" s="320">
        <v>554146</v>
      </c>
      <c r="AN62" s="321">
        <v>31762</v>
      </c>
      <c r="AO62" s="322">
        <v>5.4</v>
      </c>
      <c r="AP62" s="323">
        <v>47855</v>
      </c>
      <c r="AQ62" s="324">
        <v>6.6</v>
      </c>
      <c r="AR62" s="325">
        <v>-1.2</v>
      </c>
    </row>
    <row r="63" spans="1:44" ht="13.2">
      <c r="A63" s="247"/>
    </row>
    <row r="64" spans="1:44" ht="13.2">
      <c r="A64" s="247"/>
    </row>
    <row r="65" spans="1:46" ht="13.2">
      <c r="A65" s="247"/>
    </row>
    <row r="66" spans="1:46" ht="13.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2" hidden="1"/>
    <row r="71" spans="1:46" ht="13.2" hidden="1"/>
    <row r="72" spans="1:46" ht="13.2" hidden="1"/>
    <row r="73" spans="1:46" ht="13.2" hidden="1"/>
  </sheetData>
  <sheetProtection algorithmName="SHA-512" hashValue="hUKe8yvaJ5SGHecz77ZNzrPz5lQVW4TyIH/R21/uobLSVkLxiITFDXTcLgRSiz1D7dkfPPA8wJuJRNbP3JhmWg==" saltValue="+L+fYLkL32UCbF2Ohnp8s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441406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c r="B2" s="241"/>
      <c r="DG2" s="241"/>
    </row>
    <row r="3" spans="2:125" ht="13.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row r="5" spans="2:125" ht="13.2"/>
    <row r="6" spans="2:125" ht="13.2"/>
    <row r="7" spans="2:125" ht="13.2"/>
    <row r="8" spans="2:125" ht="13.2"/>
    <row r="9" spans="2:125" ht="13.2">
      <c r="DU9" s="241"/>
    </row>
    <row r="10" spans="2:125" ht="13.2"/>
    <row r="11" spans="2:125" ht="13.2"/>
    <row r="12" spans="2:125" ht="13.2"/>
    <row r="13" spans="2:125" ht="13.2"/>
    <row r="14" spans="2:125" ht="13.2"/>
    <row r="15" spans="2:125" ht="13.2"/>
    <row r="16" spans="2:125" ht="13.2"/>
    <row r="17" spans="125:125" ht="13.2">
      <c r="DU17" s="241"/>
    </row>
    <row r="18" spans="125:125" ht="13.2"/>
    <row r="19" spans="125:125" ht="13.2"/>
    <row r="20" spans="125:125" ht="13.2">
      <c r="DU20" s="241"/>
    </row>
    <row r="21" spans="125:125" ht="13.2">
      <c r="DU21" s="241"/>
    </row>
    <row r="22" spans="125:125" ht="13.2"/>
    <row r="23" spans="125:125" ht="13.2"/>
    <row r="24" spans="125:125" ht="13.2"/>
    <row r="25" spans="125:125" ht="13.2"/>
    <row r="26" spans="125:125" ht="13.2"/>
    <row r="27" spans="125:125" ht="13.2"/>
    <row r="28" spans="125:125" ht="13.2">
      <c r="DU28" s="241"/>
    </row>
    <row r="29" spans="125:125" ht="13.2"/>
    <row r="30" spans="125:125" ht="13.2"/>
    <row r="31" spans="125:125" ht="13.2"/>
    <row r="32" spans="125:125" ht="13.2"/>
    <row r="33" spans="2:125" ht="13.2">
      <c r="B33" s="241"/>
      <c r="G33" s="241"/>
      <c r="I33" s="241"/>
    </row>
    <row r="34" spans="2:125" ht="13.2">
      <c r="C34" s="241"/>
      <c r="P34" s="241"/>
      <c r="DE34" s="241"/>
      <c r="DH34" s="241"/>
    </row>
    <row r="35" spans="2:125" ht="13.2">
      <c r="D35" s="241"/>
      <c r="E35" s="241"/>
      <c r="DG35" s="241"/>
      <c r="DJ35" s="241"/>
      <c r="DP35" s="241"/>
      <c r="DQ35" s="241"/>
      <c r="DR35" s="241"/>
      <c r="DS35" s="241"/>
      <c r="DT35" s="241"/>
      <c r="DU35" s="241"/>
    </row>
    <row r="36" spans="2:125" ht="13.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c r="DU37" s="241"/>
    </row>
    <row r="38" spans="2:125" ht="13.2">
      <c r="DT38" s="241"/>
      <c r="DU38" s="241"/>
    </row>
    <row r="39" spans="2:125" ht="13.2"/>
    <row r="40" spans="2:125" ht="13.2">
      <c r="DH40" s="241"/>
    </row>
    <row r="41" spans="2:125" ht="13.2">
      <c r="DE41" s="241"/>
    </row>
    <row r="42" spans="2:125" ht="13.2">
      <c r="DG42" s="241"/>
      <c r="DJ42" s="241"/>
    </row>
    <row r="43" spans="2:125" ht="13.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c r="DU44" s="241"/>
    </row>
    <row r="45" spans="2:125" ht="13.2"/>
    <row r="46" spans="2:125" ht="13.2"/>
    <row r="47" spans="2:125" ht="13.2"/>
    <row r="48" spans="2:125" ht="13.2">
      <c r="DT48" s="241"/>
      <c r="DU48" s="241"/>
    </row>
    <row r="49" spans="120:125" ht="13.2">
      <c r="DU49" s="241"/>
    </row>
    <row r="50" spans="120:125" ht="13.2">
      <c r="DU50" s="241"/>
    </row>
    <row r="51" spans="120:125" ht="13.2">
      <c r="DP51" s="241"/>
      <c r="DQ51" s="241"/>
      <c r="DR51" s="241"/>
      <c r="DS51" s="241"/>
      <c r="DT51" s="241"/>
      <c r="DU51" s="241"/>
    </row>
    <row r="52" spans="120:125" ht="13.2"/>
    <row r="53" spans="120:125" ht="13.2"/>
    <row r="54" spans="120:125" ht="13.2">
      <c r="DU54" s="241"/>
    </row>
    <row r="55" spans="120:125" ht="13.2"/>
    <row r="56" spans="120:125" ht="13.2"/>
    <row r="57" spans="120:125" ht="13.2"/>
    <row r="58" spans="120:125" ht="13.2">
      <c r="DU58" s="241"/>
    </row>
    <row r="59" spans="120:125" ht="13.2"/>
    <row r="60" spans="120:125" ht="13.2"/>
    <row r="61" spans="120:125" ht="13.2"/>
    <row r="62" spans="120:125" ht="13.2"/>
    <row r="63" spans="120:125" ht="13.2">
      <c r="DU63" s="241"/>
    </row>
    <row r="64" spans="120:125" ht="13.2">
      <c r="DT64" s="241"/>
      <c r="DU64" s="241"/>
    </row>
    <row r="65" spans="123:125" ht="13.2"/>
    <row r="66" spans="123:125" ht="13.2"/>
    <row r="67" spans="123:125" ht="13.2"/>
    <row r="68" spans="123:125" ht="13.2"/>
    <row r="69" spans="123:125" ht="13.2">
      <c r="DS69" s="241"/>
      <c r="DT69" s="241"/>
      <c r="DU69" s="241"/>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1"/>
    </row>
    <row r="83" spans="116:125" ht="13.2">
      <c r="DM83" s="241"/>
      <c r="DN83" s="241"/>
      <c r="DO83" s="241"/>
      <c r="DP83" s="241"/>
      <c r="DQ83" s="241"/>
      <c r="DR83" s="241"/>
      <c r="DS83" s="241"/>
      <c r="DT83" s="241"/>
      <c r="DU83" s="241"/>
    </row>
    <row r="84" spans="116:125" ht="13.2"/>
    <row r="85" spans="116:125" ht="13.2"/>
    <row r="86" spans="116:125" ht="13.2"/>
    <row r="87" spans="116:125" ht="13.2"/>
    <row r="88" spans="116:125" ht="13.2">
      <c r="DU88" s="241"/>
    </row>
    <row r="89" spans="116:125" ht="13.2"/>
    <row r="90" spans="116:125" ht="13.2"/>
    <row r="91" spans="116:125" ht="13.2"/>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479</v>
      </c>
    </row>
    <row r="121" spans="125:125" ht="13.5" hidden="1" customHeight="1">
      <c r="DU121" s="241"/>
    </row>
  </sheetData>
  <sheetProtection algorithmName="SHA-512" hashValue="baeLFaab9M4vkAfG38CJxeIws8v9SMmRvkmwY6INMKKGDPth0joToma1skuX63rp/4UODSbvAY0KYUOq9klITQ==" saltValue="lraSmB0j0e93XB6DqZcFP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41406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c r="B2" s="241"/>
      <c r="T2" s="241"/>
    </row>
    <row r="3" spans="1:125"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1"/>
      <c r="G33" s="241"/>
      <c r="I33" s="241"/>
    </row>
    <row r="34" spans="2:125" ht="13.2">
      <c r="C34" s="241"/>
      <c r="P34" s="241"/>
      <c r="R34" s="241"/>
      <c r="U34" s="241"/>
    </row>
    <row r="35" spans="2:125" ht="13.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c r="F36" s="241"/>
      <c r="H36" s="241"/>
      <c r="J36" s="241"/>
      <c r="K36" s="241"/>
      <c r="L36" s="241"/>
      <c r="M36" s="241"/>
      <c r="N36" s="241"/>
      <c r="O36" s="241"/>
      <c r="Q36" s="241"/>
      <c r="S36" s="241"/>
      <c r="V36" s="241"/>
    </row>
    <row r="37" spans="2:125" ht="13.2"/>
    <row r="38" spans="2:125" ht="13.2"/>
    <row r="39" spans="2:125" ht="13.2"/>
    <row r="40" spans="2:125" ht="13.2">
      <c r="U40" s="241"/>
    </row>
    <row r="41" spans="2:125" ht="13.2">
      <c r="R41" s="241"/>
    </row>
    <row r="42" spans="2:125" ht="13.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c r="Q43" s="241"/>
      <c r="S43" s="241"/>
      <c r="V43" s="241"/>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479</v>
      </c>
    </row>
  </sheetData>
  <sheetProtection algorithmName="SHA-512" hashValue="6Dc7J70ufWVj0+++4MjAkv48s6tMREpOjBhwaaQw4Wnw2FSNmayWx+twjoPNV/2mA3ql9feRrO6P6M/mL+MCCQ==" saltValue="Psq0tYgf+1BIDtZ4NhsK2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529</v>
      </c>
      <c r="G46" s="8" t="s">
        <v>530</v>
      </c>
      <c r="H46" s="8" t="s">
        <v>531</v>
      </c>
      <c r="I46" s="8" t="s">
        <v>532</v>
      </c>
      <c r="J46" s="9" t="s">
        <v>533</v>
      </c>
    </row>
    <row r="47" spans="2:10" ht="57.75" customHeight="1">
      <c r="B47" s="10"/>
      <c r="C47" s="1152" t="s">
        <v>3</v>
      </c>
      <c r="D47" s="1152"/>
      <c r="E47" s="1153"/>
      <c r="F47" s="11">
        <v>34.130000000000003</v>
      </c>
      <c r="G47" s="12">
        <v>35.24</v>
      </c>
      <c r="H47" s="12">
        <v>40.42</v>
      </c>
      <c r="I47" s="12">
        <v>32.729999999999997</v>
      </c>
      <c r="J47" s="13">
        <v>27.13</v>
      </c>
    </row>
    <row r="48" spans="2:10" ht="57.75" customHeight="1">
      <c r="B48" s="14"/>
      <c r="C48" s="1154" t="s">
        <v>4</v>
      </c>
      <c r="D48" s="1154"/>
      <c r="E48" s="1155"/>
      <c r="F48" s="15">
        <v>17.55</v>
      </c>
      <c r="G48" s="16">
        <v>20.97</v>
      </c>
      <c r="H48" s="16">
        <v>12.96</v>
      </c>
      <c r="I48" s="16">
        <v>14.5</v>
      </c>
      <c r="J48" s="17">
        <v>14.16</v>
      </c>
    </row>
    <row r="49" spans="2:10" ht="57.75" customHeight="1" thickBot="1">
      <c r="B49" s="18"/>
      <c r="C49" s="1156" t="s">
        <v>5</v>
      </c>
      <c r="D49" s="1156"/>
      <c r="E49" s="1157"/>
      <c r="F49" s="19">
        <v>2.3199999999999998</v>
      </c>
      <c r="G49" s="20">
        <v>4.62</v>
      </c>
      <c r="H49" s="20" t="s">
        <v>534</v>
      </c>
      <c r="I49" s="20" t="s">
        <v>535</v>
      </c>
      <c r="J49" s="21" t="s">
        <v>536</v>
      </c>
    </row>
    <row r="50" spans="2:10" ht="13.2"/>
  </sheetData>
  <sheetProtection algorithmName="SHA-512" hashValue="oVVS1XwETwa5VyeuF8cC1nYcW/tnG85p7gHTSp6c2OCqjPpzHWlP2HkuohEdumFm9Cnz/ubuQIuRSb8MxL1nag==" saltValue="kYPjEgKaJ2TPSgOj5vSA9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c r="A34" s="22"/>
      <c r="B34" s="31"/>
      <c r="C34" s="1162" t="s">
        <v>537</v>
      </c>
      <c r="D34" s="1162"/>
      <c r="E34" s="1163"/>
      <c r="F34" s="32">
        <v>17.54</v>
      </c>
      <c r="G34" s="33">
        <v>20.97</v>
      </c>
      <c r="H34" s="33">
        <v>12.95</v>
      </c>
      <c r="I34" s="33">
        <v>14.5</v>
      </c>
      <c r="J34" s="34">
        <v>14.16</v>
      </c>
      <c r="K34" s="22"/>
      <c r="L34" s="22"/>
      <c r="M34" s="22"/>
      <c r="N34" s="22"/>
      <c r="O34" s="22"/>
      <c r="P34" s="22"/>
    </row>
    <row r="35" spans="1:16" ht="39" customHeight="1">
      <c r="A35" s="22"/>
      <c r="B35" s="35"/>
      <c r="C35" s="1158" t="s">
        <v>538</v>
      </c>
      <c r="D35" s="1158"/>
      <c r="E35" s="1159"/>
      <c r="F35" s="36">
        <v>7.29</v>
      </c>
      <c r="G35" s="37">
        <v>6.83</v>
      </c>
      <c r="H35" s="37">
        <v>7.19</v>
      </c>
      <c r="I35" s="37">
        <v>7.6</v>
      </c>
      <c r="J35" s="38">
        <v>8.27</v>
      </c>
      <c r="K35" s="22"/>
      <c r="L35" s="22"/>
      <c r="M35" s="22"/>
      <c r="N35" s="22"/>
      <c r="O35" s="22"/>
      <c r="P35" s="22"/>
    </row>
    <row r="36" spans="1:16" ht="39" customHeight="1">
      <c r="A36" s="22"/>
      <c r="B36" s="35"/>
      <c r="C36" s="1158" t="s">
        <v>539</v>
      </c>
      <c r="D36" s="1158"/>
      <c r="E36" s="1159"/>
      <c r="F36" s="36">
        <v>5.51</v>
      </c>
      <c r="G36" s="37">
        <v>7.57</v>
      </c>
      <c r="H36" s="37">
        <v>6.28</v>
      </c>
      <c r="I36" s="37">
        <v>3.75</v>
      </c>
      <c r="J36" s="38">
        <v>2.2000000000000002</v>
      </c>
      <c r="K36" s="22"/>
      <c r="L36" s="22"/>
      <c r="M36" s="22"/>
      <c r="N36" s="22"/>
      <c r="O36" s="22"/>
      <c r="P36" s="22"/>
    </row>
    <row r="37" spans="1:16" ht="39" customHeight="1">
      <c r="A37" s="22"/>
      <c r="B37" s="35"/>
      <c r="C37" s="1158" t="s">
        <v>540</v>
      </c>
      <c r="D37" s="1158"/>
      <c r="E37" s="1159"/>
      <c r="F37" s="36">
        <v>2.96</v>
      </c>
      <c r="G37" s="37">
        <v>2.42</v>
      </c>
      <c r="H37" s="37">
        <v>2.4300000000000002</v>
      </c>
      <c r="I37" s="37">
        <v>1.5</v>
      </c>
      <c r="J37" s="38">
        <v>1.7</v>
      </c>
      <c r="K37" s="22"/>
      <c r="L37" s="22"/>
      <c r="M37" s="22"/>
      <c r="N37" s="22"/>
      <c r="O37" s="22"/>
      <c r="P37" s="22"/>
    </row>
    <row r="38" spans="1:16" ht="39" customHeight="1">
      <c r="A38" s="22"/>
      <c r="B38" s="35"/>
      <c r="C38" s="1158" t="s">
        <v>541</v>
      </c>
      <c r="D38" s="1158"/>
      <c r="E38" s="1159"/>
      <c r="F38" s="36" t="s">
        <v>491</v>
      </c>
      <c r="G38" s="37" t="s">
        <v>491</v>
      </c>
      <c r="H38" s="37" t="s">
        <v>491</v>
      </c>
      <c r="I38" s="37" t="s">
        <v>491</v>
      </c>
      <c r="J38" s="38">
        <v>1.41</v>
      </c>
      <c r="K38" s="22"/>
      <c r="L38" s="22"/>
      <c r="M38" s="22"/>
      <c r="N38" s="22"/>
      <c r="O38" s="22"/>
      <c r="P38" s="22"/>
    </row>
    <row r="39" spans="1:16" ht="39" customHeight="1">
      <c r="A39" s="22"/>
      <c r="B39" s="35"/>
      <c r="C39" s="1158" t="s">
        <v>542</v>
      </c>
      <c r="D39" s="1158"/>
      <c r="E39" s="1159"/>
      <c r="F39" s="36">
        <v>0.35</v>
      </c>
      <c r="G39" s="37">
        <v>0.28999999999999998</v>
      </c>
      <c r="H39" s="37">
        <v>0.15</v>
      </c>
      <c r="I39" s="37">
        <v>0.23</v>
      </c>
      <c r="J39" s="38">
        <v>0.16</v>
      </c>
      <c r="K39" s="22"/>
      <c r="L39" s="22"/>
      <c r="M39" s="22"/>
      <c r="N39" s="22"/>
      <c r="O39" s="22"/>
      <c r="P39" s="22"/>
    </row>
    <row r="40" spans="1:16" ht="39" customHeight="1">
      <c r="A40" s="22"/>
      <c r="B40" s="35"/>
      <c r="C40" s="1158" t="s">
        <v>543</v>
      </c>
      <c r="D40" s="1158"/>
      <c r="E40" s="1159"/>
      <c r="F40" s="36">
        <v>0</v>
      </c>
      <c r="G40" s="37">
        <v>0</v>
      </c>
      <c r="H40" s="37">
        <v>0</v>
      </c>
      <c r="I40" s="37">
        <v>0</v>
      </c>
      <c r="J40" s="38">
        <v>0</v>
      </c>
      <c r="K40" s="22"/>
      <c r="L40" s="22"/>
      <c r="M40" s="22"/>
      <c r="N40" s="22"/>
      <c r="O40" s="22"/>
      <c r="P40" s="22"/>
    </row>
    <row r="41" spans="1:16" ht="39" customHeight="1">
      <c r="A41" s="22"/>
      <c r="B41" s="35"/>
      <c r="C41" s="1158" t="s">
        <v>544</v>
      </c>
      <c r="D41" s="1158"/>
      <c r="E41" s="1159"/>
      <c r="F41" s="36">
        <v>0</v>
      </c>
      <c r="G41" s="37">
        <v>0</v>
      </c>
      <c r="H41" s="37">
        <v>0.01</v>
      </c>
      <c r="I41" s="37">
        <v>0</v>
      </c>
      <c r="J41" s="38">
        <v>0</v>
      </c>
      <c r="K41" s="22"/>
      <c r="L41" s="22"/>
      <c r="M41" s="22"/>
      <c r="N41" s="22"/>
      <c r="O41" s="22"/>
      <c r="P41" s="22"/>
    </row>
    <row r="42" spans="1:16" ht="39" customHeight="1">
      <c r="A42" s="22"/>
      <c r="B42" s="39"/>
      <c r="C42" s="1158" t="s">
        <v>545</v>
      </c>
      <c r="D42" s="1158"/>
      <c r="E42" s="1159"/>
      <c r="F42" s="36" t="s">
        <v>491</v>
      </c>
      <c r="G42" s="37" t="s">
        <v>491</v>
      </c>
      <c r="H42" s="37" t="s">
        <v>491</v>
      </c>
      <c r="I42" s="37" t="s">
        <v>491</v>
      </c>
      <c r="J42" s="38" t="s">
        <v>491</v>
      </c>
      <c r="K42" s="22"/>
      <c r="L42" s="22"/>
      <c r="M42" s="22"/>
      <c r="N42" s="22"/>
      <c r="O42" s="22"/>
      <c r="P42" s="22"/>
    </row>
    <row r="43" spans="1:16" ht="39" customHeight="1" thickBot="1">
      <c r="A43" s="22"/>
      <c r="B43" s="40"/>
      <c r="C43" s="1160" t="s">
        <v>546</v>
      </c>
      <c r="D43" s="1160"/>
      <c r="E43" s="1161"/>
      <c r="F43" s="41">
        <v>1.05</v>
      </c>
      <c r="G43" s="42">
        <v>1.29</v>
      </c>
      <c r="H43" s="42">
        <v>3.96</v>
      </c>
      <c r="I43" s="42">
        <v>3.32</v>
      </c>
      <c r="J43" s="43">
        <v>0</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yuIFNH8CWSNdVKBJM7UAogld7jLkwQeiR7I+EuGtKNiBLHxHmyeYw3GKuriU5BlhQYKwck4vOkuGN5hGH2W2Ug==" saltValue="4Qpj7UirfZ8bccgR+HpSb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c r="A45" s="46"/>
      <c r="B45" s="1187" t="s">
        <v>9</v>
      </c>
      <c r="C45" s="1188"/>
      <c r="D45" s="56"/>
      <c r="E45" s="1193" t="s">
        <v>10</v>
      </c>
      <c r="F45" s="1193"/>
      <c r="G45" s="1193"/>
      <c r="H45" s="1193"/>
      <c r="I45" s="1193"/>
      <c r="J45" s="1194"/>
      <c r="K45" s="57">
        <v>828</v>
      </c>
      <c r="L45" s="58">
        <v>867</v>
      </c>
      <c r="M45" s="58">
        <v>898</v>
      </c>
      <c r="N45" s="58">
        <v>925</v>
      </c>
      <c r="O45" s="59">
        <v>924</v>
      </c>
      <c r="P45" s="46"/>
      <c r="Q45" s="46"/>
      <c r="R45" s="46"/>
      <c r="S45" s="46"/>
      <c r="T45" s="46"/>
      <c r="U45" s="46"/>
    </row>
    <row r="46" spans="1:21" ht="30.75" customHeight="1">
      <c r="A46" s="46"/>
      <c r="B46" s="1189"/>
      <c r="C46" s="1190"/>
      <c r="D46" s="60"/>
      <c r="E46" s="1166" t="s">
        <v>11</v>
      </c>
      <c r="F46" s="1166"/>
      <c r="G46" s="1166"/>
      <c r="H46" s="1166"/>
      <c r="I46" s="1166"/>
      <c r="J46" s="1167"/>
      <c r="K46" s="61" t="s">
        <v>491</v>
      </c>
      <c r="L46" s="62" t="s">
        <v>491</v>
      </c>
      <c r="M46" s="62" t="s">
        <v>491</v>
      </c>
      <c r="N46" s="62" t="s">
        <v>491</v>
      </c>
      <c r="O46" s="63" t="s">
        <v>491</v>
      </c>
      <c r="P46" s="46"/>
      <c r="Q46" s="46"/>
      <c r="R46" s="46"/>
      <c r="S46" s="46"/>
      <c r="T46" s="46"/>
      <c r="U46" s="46"/>
    </row>
    <row r="47" spans="1:21" ht="30.75" customHeight="1">
      <c r="A47" s="46"/>
      <c r="B47" s="1189"/>
      <c r="C47" s="1190"/>
      <c r="D47" s="60"/>
      <c r="E47" s="1166" t="s">
        <v>12</v>
      </c>
      <c r="F47" s="1166"/>
      <c r="G47" s="1166"/>
      <c r="H47" s="1166"/>
      <c r="I47" s="1166"/>
      <c r="J47" s="1167"/>
      <c r="K47" s="61" t="s">
        <v>491</v>
      </c>
      <c r="L47" s="62" t="s">
        <v>491</v>
      </c>
      <c r="M47" s="62" t="s">
        <v>491</v>
      </c>
      <c r="N47" s="62" t="s">
        <v>491</v>
      </c>
      <c r="O47" s="63" t="s">
        <v>491</v>
      </c>
      <c r="P47" s="46"/>
      <c r="Q47" s="46"/>
      <c r="R47" s="46"/>
      <c r="S47" s="46"/>
      <c r="T47" s="46"/>
      <c r="U47" s="46"/>
    </row>
    <row r="48" spans="1:21" ht="30.75" customHeight="1">
      <c r="A48" s="46"/>
      <c r="B48" s="1189"/>
      <c r="C48" s="1190"/>
      <c r="D48" s="60"/>
      <c r="E48" s="1166" t="s">
        <v>13</v>
      </c>
      <c r="F48" s="1166"/>
      <c r="G48" s="1166"/>
      <c r="H48" s="1166"/>
      <c r="I48" s="1166"/>
      <c r="J48" s="1167"/>
      <c r="K48" s="61">
        <v>363</v>
      </c>
      <c r="L48" s="62">
        <v>387</v>
      </c>
      <c r="M48" s="62">
        <v>409</v>
      </c>
      <c r="N48" s="62">
        <v>414</v>
      </c>
      <c r="O48" s="63">
        <v>395</v>
      </c>
      <c r="P48" s="46"/>
      <c r="Q48" s="46"/>
      <c r="R48" s="46"/>
      <c r="S48" s="46"/>
      <c r="T48" s="46"/>
      <c r="U48" s="46"/>
    </row>
    <row r="49" spans="1:21" ht="30.75" customHeight="1">
      <c r="A49" s="46"/>
      <c r="B49" s="1189"/>
      <c r="C49" s="1190"/>
      <c r="D49" s="60"/>
      <c r="E49" s="1166" t="s">
        <v>14</v>
      </c>
      <c r="F49" s="1166"/>
      <c r="G49" s="1166"/>
      <c r="H49" s="1166"/>
      <c r="I49" s="1166"/>
      <c r="J49" s="1167"/>
      <c r="K49" s="61">
        <v>135</v>
      </c>
      <c r="L49" s="62">
        <v>110</v>
      </c>
      <c r="M49" s="62">
        <v>83</v>
      </c>
      <c r="N49" s="62">
        <v>66</v>
      </c>
      <c r="O49" s="63">
        <v>54</v>
      </c>
      <c r="P49" s="46"/>
      <c r="Q49" s="46"/>
      <c r="R49" s="46"/>
      <c r="S49" s="46"/>
      <c r="T49" s="46"/>
      <c r="U49" s="46"/>
    </row>
    <row r="50" spans="1:21" ht="30.75" customHeight="1">
      <c r="A50" s="46"/>
      <c r="B50" s="1189"/>
      <c r="C50" s="1190"/>
      <c r="D50" s="60"/>
      <c r="E50" s="1166" t="s">
        <v>15</v>
      </c>
      <c r="F50" s="1166"/>
      <c r="G50" s="1166"/>
      <c r="H50" s="1166"/>
      <c r="I50" s="1166"/>
      <c r="J50" s="1167"/>
      <c r="K50" s="61" t="s">
        <v>491</v>
      </c>
      <c r="L50" s="62" t="s">
        <v>491</v>
      </c>
      <c r="M50" s="62" t="s">
        <v>491</v>
      </c>
      <c r="N50" s="62" t="s">
        <v>491</v>
      </c>
      <c r="O50" s="63" t="s">
        <v>491</v>
      </c>
      <c r="P50" s="46"/>
      <c r="Q50" s="46"/>
      <c r="R50" s="46"/>
      <c r="S50" s="46"/>
      <c r="T50" s="46"/>
      <c r="U50" s="46"/>
    </row>
    <row r="51" spans="1:21" ht="30.75" customHeight="1">
      <c r="A51" s="46"/>
      <c r="B51" s="1191"/>
      <c r="C51" s="1192"/>
      <c r="D51" s="64"/>
      <c r="E51" s="1166" t="s">
        <v>16</v>
      </c>
      <c r="F51" s="1166"/>
      <c r="G51" s="1166"/>
      <c r="H51" s="1166"/>
      <c r="I51" s="1166"/>
      <c r="J51" s="1167"/>
      <c r="K51" s="61" t="s">
        <v>491</v>
      </c>
      <c r="L51" s="62" t="s">
        <v>491</v>
      </c>
      <c r="M51" s="62" t="s">
        <v>491</v>
      </c>
      <c r="N51" s="62" t="s">
        <v>491</v>
      </c>
      <c r="O51" s="63" t="s">
        <v>491</v>
      </c>
      <c r="P51" s="46"/>
      <c r="Q51" s="46"/>
      <c r="R51" s="46"/>
      <c r="S51" s="46"/>
      <c r="T51" s="46"/>
      <c r="U51" s="46"/>
    </row>
    <row r="52" spans="1:21" ht="30.75" customHeight="1">
      <c r="A52" s="46"/>
      <c r="B52" s="1164" t="s">
        <v>17</v>
      </c>
      <c r="C52" s="1165"/>
      <c r="D52" s="64"/>
      <c r="E52" s="1166" t="s">
        <v>18</v>
      </c>
      <c r="F52" s="1166"/>
      <c r="G52" s="1166"/>
      <c r="H52" s="1166"/>
      <c r="I52" s="1166"/>
      <c r="J52" s="1167"/>
      <c r="K52" s="61">
        <v>754</v>
      </c>
      <c r="L52" s="62">
        <v>755</v>
      </c>
      <c r="M52" s="62">
        <v>764</v>
      </c>
      <c r="N52" s="62">
        <v>769</v>
      </c>
      <c r="O52" s="63">
        <v>776</v>
      </c>
      <c r="P52" s="46"/>
      <c r="Q52" s="46"/>
      <c r="R52" s="46"/>
      <c r="S52" s="46"/>
      <c r="T52" s="46"/>
      <c r="U52" s="46"/>
    </row>
    <row r="53" spans="1:21" ht="30.75" customHeight="1" thickBot="1">
      <c r="A53" s="46"/>
      <c r="B53" s="1168" t="s">
        <v>19</v>
      </c>
      <c r="C53" s="1169"/>
      <c r="D53" s="65"/>
      <c r="E53" s="1170" t="s">
        <v>20</v>
      </c>
      <c r="F53" s="1170"/>
      <c r="G53" s="1170"/>
      <c r="H53" s="1170"/>
      <c r="I53" s="1170"/>
      <c r="J53" s="1171"/>
      <c r="K53" s="66">
        <v>572</v>
      </c>
      <c r="L53" s="67">
        <v>609</v>
      </c>
      <c r="M53" s="67">
        <v>626</v>
      </c>
      <c r="N53" s="67">
        <v>636</v>
      </c>
      <c r="O53" s="68">
        <v>597</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c r="B58" s="1172" t="s">
        <v>24</v>
      </c>
      <c r="C58" s="1173"/>
      <c r="D58" s="1178" t="s">
        <v>25</v>
      </c>
      <c r="E58" s="1179"/>
      <c r="F58" s="1179"/>
      <c r="G58" s="1179"/>
      <c r="H58" s="1179"/>
      <c r="I58" s="1179"/>
      <c r="J58" s="1180"/>
      <c r="K58" s="81"/>
      <c r="L58" s="82"/>
      <c r="M58" s="82"/>
      <c r="N58" s="82"/>
      <c r="O58" s="83"/>
    </row>
    <row r="59" spans="1:21" ht="31.5" customHeight="1">
      <c r="B59" s="1174"/>
      <c r="C59" s="1175"/>
      <c r="D59" s="1181" t="s">
        <v>26</v>
      </c>
      <c r="E59" s="1182"/>
      <c r="F59" s="1182"/>
      <c r="G59" s="1182"/>
      <c r="H59" s="1182"/>
      <c r="I59" s="1182"/>
      <c r="J59" s="1183"/>
      <c r="K59" s="84"/>
      <c r="L59" s="85"/>
      <c r="M59" s="85"/>
      <c r="N59" s="85"/>
      <c r="O59" s="86"/>
    </row>
    <row r="60" spans="1:21" ht="31.5" customHeight="1" thickBot="1">
      <c r="B60" s="1176"/>
      <c r="C60" s="1177"/>
      <c r="D60" s="1184" t="s">
        <v>27</v>
      </c>
      <c r="E60" s="1185"/>
      <c r="F60" s="1185"/>
      <c r="G60" s="1185"/>
      <c r="H60" s="1185"/>
      <c r="I60" s="1185"/>
      <c r="J60" s="1186"/>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6i+l9P8I/G7bNEr/LPXmsAM3cjJkVeygBTzWJ6E2jO8Mq0Ek+rwd7oZTOFV4gwVTq1NxiCgRdwGGR4OTx22Q==" saltValue="tayJZ7ZUsxzwF+f2xQXFC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529</v>
      </c>
      <c r="J40" s="101" t="s">
        <v>530</v>
      </c>
      <c r="K40" s="101" t="s">
        <v>531</v>
      </c>
      <c r="L40" s="101" t="s">
        <v>532</v>
      </c>
      <c r="M40" s="102" t="s">
        <v>533</v>
      </c>
    </row>
    <row r="41" spans="2:13" ht="27.75" customHeight="1">
      <c r="B41" s="1207" t="s">
        <v>30</v>
      </c>
      <c r="C41" s="1208"/>
      <c r="D41" s="103"/>
      <c r="E41" s="1209" t="s">
        <v>31</v>
      </c>
      <c r="F41" s="1209"/>
      <c r="G41" s="1209"/>
      <c r="H41" s="1210"/>
      <c r="I41" s="330">
        <v>8828</v>
      </c>
      <c r="J41" s="331">
        <v>8801</v>
      </c>
      <c r="K41" s="331">
        <v>8692</v>
      </c>
      <c r="L41" s="331">
        <v>8727</v>
      </c>
      <c r="M41" s="332">
        <v>8659</v>
      </c>
    </row>
    <row r="42" spans="2:13" ht="27.75" customHeight="1">
      <c r="B42" s="1197"/>
      <c r="C42" s="1198"/>
      <c r="D42" s="104"/>
      <c r="E42" s="1201" t="s">
        <v>32</v>
      </c>
      <c r="F42" s="1201"/>
      <c r="G42" s="1201"/>
      <c r="H42" s="1202"/>
      <c r="I42" s="333" t="s">
        <v>491</v>
      </c>
      <c r="J42" s="334">
        <v>0</v>
      </c>
      <c r="K42" s="334">
        <v>0</v>
      </c>
      <c r="L42" s="334">
        <v>0</v>
      </c>
      <c r="M42" s="335">
        <v>0</v>
      </c>
    </row>
    <row r="43" spans="2:13" ht="27.75" customHeight="1">
      <c r="B43" s="1197"/>
      <c r="C43" s="1198"/>
      <c r="D43" s="104"/>
      <c r="E43" s="1201" t="s">
        <v>33</v>
      </c>
      <c r="F43" s="1201"/>
      <c r="G43" s="1201"/>
      <c r="H43" s="1202"/>
      <c r="I43" s="333">
        <v>4813</v>
      </c>
      <c r="J43" s="334">
        <v>4961</v>
      </c>
      <c r="K43" s="334">
        <v>4985</v>
      </c>
      <c r="L43" s="334">
        <v>5102</v>
      </c>
      <c r="M43" s="335">
        <v>4799</v>
      </c>
    </row>
    <row r="44" spans="2:13" ht="27.75" customHeight="1">
      <c r="B44" s="1197"/>
      <c r="C44" s="1198"/>
      <c r="D44" s="104"/>
      <c r="E44" s="1201" t="s">
        <v>34</v>
      </c>
      <c r="F44" s="1201"/>
      <c r="G44" s="1201"/>
      <c r="H44" s="1202"/>
      <c r="I44" s="333">
        <v>687</v>
      </c>
      <c r="J44" s="334">
        <v>735</v>
      </c>
      <c r="K44" s="334">
        <v>714</v>
      </c>
      <c r="L44" s="334">
        <v>654</v>
      </c>
      <c r="M44" s="335">
        <v>674</v>
      </c>
    </row>
    <row r="45" spans="2:13" ht="27.75" customHeight="1">
      <c r="B45" s="1197"/>
      <c r="C45" s="1198"/>
      <c r="D45" s="104"/>
      <c r="E45" s="1201" t="s">
        <v>35</v>
      </c>
      <c r="F45" s="1201"/>
      <c r="G45" s="1201"/>
      <c r="H45" s="1202"/>
      <c r="I45" s="333">
        <v>324</v>
      </c>
      <c r="J45" s="334">
        <v>293</v>
      </c>
      <c r="K45" s="334">
        <v>245</v>
      </c>
      <c r="L45" s="334">
        <v>192</v>
      </c>
      <c r="M45" s="335">
        <v>210</v>
      </c>
    </row>
    <row r="46" spans="2:13" ht="27.75" customHeight="1">
      <c r="B46" s="1197"/>
      <c r="C46" s="1198"/>
      <c r="D46" s="105"/>
      <c r="E46" s="1201" t="s">
        <v>36</v>
      </c>
      <c r="F46" s="1201"/>
      <c r="G46" s="1201"/>
      <c r="H46" s="1202"/>
      <c r="I46" s="333" t="s">
        <v>491</v>
      </c>
      <c r="J46" s="334" t="s">
        <v>491</v>
      </c>
      <c r="K46" s="334" t="s">
        <v>491</v>
      </c>
      <c r="L46" s="334" t="s">
        <v>491</v>
      </c>
      <c r="M46" s="335" t="s">
        <v>491</v>
      </c>
    </row>
    <row r="47" spans="2:13" ht="27.75" customHeight="1">
      <c r="B47" s="1197"/>
      <c r="C47" s="1198"/>
      <c r="D47" s="106"/>
      <c r="E47" s="1211" t="s">
        <v>37</v>
      </c>
      <c r="F47" s="1212"/>
      <c r="G47" s="1212"/>
      <c r="H47" s="1213"/>
      <c r="I47" s="333" t="s">
        <v>491</v>
      </c>
      <c r="J47" s="334" t="s">
        <v>491</v>
      </c>
      <c r="K47" s="334" t="s">
        <v>491</v>
      </c>
      <c r="L47" s="334" t="s">
        <v>491</v>
      </c>
      <c r="M47" s="335" t="s">
        <v>491</v>
      </c>
    </row>
    <row r="48" spans="2:13" ht="27.75" customHeight="1">
      <c r="B48" s="1197"/>
      <c r="C48" s="1198"/>
      <c r="D48" s="104"/>
      <c r="E48" s="1201" t="s">
        <v>38</v>
      </c>
      <c r="F48" s="1201"/>
      <c r="G48" s="1201"/>
      <c r="H48" s="1202"/>
      <c r="I48" s="333" t="s">
        <v>491</v>
      </c>
      <c r="J48" s="334" t="s">
        <v>491</v>
      </c>
      <c r="K48" s="334" t="s">
        <v>491</v>
      </c>
      <c r="L48" s="334" t="s">
        <v>491</v>
      </c>
      <c r="M48" s="335" t="s">
        <v>491</v>
      </c>
    </row>
    <row r="49" spans="2:13" ht="27.75" customHeight="1">
      <c r="B49" s="1199"/>
      <c r="C49" s="1200"/>
      <c r="D49" s="104"/>
      <c r="E49" s="1201" t="s">
        <v>39</v>
      </c>
      <c r="F49" s="1201"/>
      <c r="G49" s="1201"/>
      <c r="H49" s="1202"/>
      <c r="I49" s="333" t="s">
        <v>491</v>
      </c>
      <c r="J49" s="334" t="s">
        <v>491</v>
      </c>
      <c r="K49" s="334" t="s">
        <v>491</v>
      </c>
      <c r="L49" s="334" t="s">
        <v>491</v>
      </c>
      <c r="M49" s="335" t="s">
        <v>491</v>
      </c>
    </row>
    <row r="50" spans="2:13" ht="27.75" customHeight="1">
      <c r="B50" s="1195" t="s">
        <v>40</v>
      </c>
      <c r="C50" s="1196"/>
      <c r="D50" s="107"/>
      <c r="E50" s="1201" t="s">
        <v>41</v>
      </c>
      <c r="F50" s="1201"/>
      <c r="G50" s="1201"/>
      <c r="H50" s="1202"/>
      <c r="I50" s="333">
        <v>3049</v>
      </c>
      <c r="J50" s="334">
        <v>3972</v>
      </c>
      <c r="K50" s="334">
        <v>4564</v>
      </c>
      <c r="L50" s="334">
        <v>4183</v>
      </c>
      <c r="M50" s="335">
        <v>3873</v>
      </c>
    </row>
    <row r="51" spans="2:13" ht="27.75" customHeight="1">
      <c r="B51" s="1197"/>
      <c r="C51" s="1198"/>
      <c r="D51" s="104"/>
      <c r="E51" s="1201" t="s">
        <v>42</v>
      </c>
      <c r="F51" s="1201"/>
      <c r="G51" s="1201"/>
      <c r="H51" s="1202"/>
      <c r="I51" s="333">
        <v>874</v>
      </c>
      <c r="J51" s="334">
        <v>939</v>
      </c>
      <c r="K51" s="334">
        <v>992</v>
      </c>
      <c r="L51" s="334">
        <v>1032</v>
      </c>
      <c r="M51" s="335">
        <v>942</v>
      </c>
    </row>
    <row r="52" spans="2:13" ht="27.75" customHeight="1">
      <c r="B52" s="1199"/>
      <c r="C52" s="1200"/>
      <c r="D52" s="104"/>
      <c r="E52" s="1201" t="s">
        <v>43</v>
      </c>
      <c r="F52" s="1201"/>
      <c r="G52" s="1201"/>
      <c r="H52" s="1202"/>
      <c r="I52" s="333">
        <v>8285</v>
      </c>
      <c r="J52" s="334">
        <v>8246</v>
      </c>
      <c r="K52" s="334">
        <v>8150</v>
      </c>
      <c r="L52" s="334">
        <v>8092</v>
      </c>
      <c r="M52" s="335">
        <v>8040</v>
      </c>
    </row>
    <row r="53" spans="2:13" ht="27.75" customHeight="1" thickBot="1">
      <c r="B53" s="1203" t="s">
        <v>19</v>
      </c>
      <c r="C53" s="1204"/>
      <c r="D53" s="108"/>
      <c r="E53" s="1205" t="s">
        <v>44</v>
      </c>
      <c r="F53" s="1205"/>
      <c r="G53" s="1205"/>
      <c r="H53" s="1206"/>
      <c r="I53" s="336">
        <v>2445</v>
      </c>
      <c r="J53" s="337">
        <v>1633</v>
      </c>
      <c r="K53" s="337">
        <v>930</v>
      </c>
      <c r="L53" s="337">
        <v>1370</v>
      </c>
      <c r="M53" s="338">
        <v>1488</v>
      </c>
    </row>
    <row r="54" spans="2:13" ht="27.75" customHeight="1">
      <c r="B54" s="109"/>
      <c r="C54" s="110"/>
      <c r="D54" s="110"/>
      <c r="E54" s="111"/>
      <c r="F54" s="111"/>
      <c r="G54" s="111"/>
      <c r="H54" s="111"/>
      <c r="I54" s="112"/>
      <c r="J54" s="112"/>
      <c r="K54" s="112"/>
      <c r="L54" s="112"/>
      <c r="M54" s="112"/>
    </row>
    <row r="55" spans="2:13" ht="13.2"/>
  </sheetData>
  <sheetProtection algorithmName="SHA-512" hashValue="pA7MBA3Vjf8NU0qzwZJw8Hz6Mtokpcvj8d1XpLe4HeqUe4/p8tchy6DsG6Khvm5UlNLjaxtvVyoTNnwkMK/7KA==" saltValue="rAHfMbCCNxiRzLnLliTn2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531</v>
      </c>
      <c r="G54" s="117" t="s">
        <v>532</v>
      </c>
      <c r="H54" s="118" t="s">
        <v>533</v>
      </c>
    </row>
    <row r="55" spans="2:8" ht="52.5" customHeight="1">
      <c r="B55" s="119"/>
      <c r="C55" s="1222" t="s">
        <v>46</v>
      </c>
      <c r="D55" s="1222"/>
      <c r="E55" s="1223"/>
      <c r="F55" s="339">
        <v>2201</v>
      </c>
      <c r="G55" s="339">
        <v>1812</v>
      </c>
      <c r="H55" s="340">
        <v>1522</v>
      </c>
    </row>
    <row r="56" spans="2:8" ht="52.5" customHeight="1">
      <c r="B56" s="120"/>
      <c r="C56" s="1224" t="s">
        <v>47</v>
      </c>
      <c r="D56" s="1224"/>
      <c r="E56" s="1225"/>
      <c r="F56" s="341">
        <v>401</v>
      </c>
      <c r="G56" s="341">
        <v>297</v>
      </c>
      <c r="H56" s="342">
        <v>233</v>
      </c>
    </row>
    <row r="57" spans="2:8" ht="53.25" customHeight="1">
      <c r="B57" s="120"/>
      <c r="C57" s="1226" t="s">
        <v>48</v>
      </c>
      <c r="D57" s="1226"/>
      <c r="E57" s="1227"/>
      <c r="F57" s="343">
        <v>1646</v>
      </c>
      <c r="G57" s="343">
        <v>1693</v>
      </c>
      <c r="H57" s="344">
        <v>1737</v>
      </c>
    </row>
    <row r="58" spans="2:8" ht="45.75" customHeight="1">
      <c r="B58" s="121"/>
      <c r="C58" s="1214" t="s">
        <v>552</v>
      </c>
      <c r="D58" s="1215"/>
      <c r="E58" s="1216"/>
      <c r="F58" s="345">
        <v>971</v>
      </c>
      <c r="G58" s="345">
        <v>1033</v>
      </c>
      <c r="H58" s="346">
        <v>1050</v>
      </c>
    </row>
    <row r="59" spans="2:8" ht="45.75" customHeight="1">
      <c r="B59" s="121"/>
      <c r="C59" s="1214" t="s">
        <v>553</v>
      </c>
      <c r="D59" s="1215"/>
      <c r="E59" s="1216"/>
      <c r="F59" s="345">
        <v>212</v>
      </c>
      <c r="G59" s="345">
        <v>212</v>
      </c>
      <c r="H59" s="346">
        <v>212</v>
      </c>
    </row>
    <row r="60" spans="2:8" ht="45.75" customHeight="1">
      <c r="B60" s="121"/>
      <c r="C60" s="1214" t="s">
        <v>554</v>
      </c>
      <c r="D60" s="1215"/>
      <c r="E60" s="1216"/>
      <c r="F60" s="345">
        <v>180</v>
      </c>
      <c r="G60" s="345">
        <v>180</v>
      </c>
      <c r="H60" s="346">
        <v>180</v>
      </c>
    </row>
    <row r="61" spans="2:8" ht="45.75" customHeight="1">
      <c r="B61" s="121"/>
      <c r="C61" s="1214" t="s">
        <v>555</v>
      </c>
      <c r="D61" s="1215"/>
      <c r="E61" s="1216"/>
      <c r="F61" s="345">
        <v>98</v>
      </c>
      <c r="G61" s="345">
        <v>98</v>
      </c>
      <c r="H61" s="346">
        <v>104</v>
      </c>
    </row>
    <row r="62" spans="2:8" ht="45.75" customHeight="1" thickBot="1">
      <c r="B62" s="122"/>
      <c r="C62" s="1217" t="s">
        <v>556</v>
      </c>
      <c r="D62" s="1218"/>
      <c r="E62" s="1219"/>
      <c r="F62" s="347">
        <v>36</v>
      </c>
      <c r="G62" s="347">
        <v>44</v>
      </c>
      <c r="H62" s="348">
        <v>66</v>
      </c>
    </row>
    <row r="63" spans="2:8" ht="52.5" customHeight="1" thickBot="1">
      <c r="B63" s="123"/>
      <c r="C63" s="1220" t="s">
        <v>49</v>
      </c>
      <c r="D63" s="1220"/>
      <c r="E63" s="1221"/>
      <c r="F63" s="349">
        <v>4247</v>
      </c>
      <c r="G63" s="349">
        <v>3802</v>
      </c>
      <c r="H63" s="350">
        <v>3492</v>
      </c>
    </row>
    <row r="64" spans="2:8" ht="13.2"/>
  </sheetData>
  <sheetProtection algorithmName="SHA-512" hashValue="RogJHCjqztqxRIXqgMcew3ZSyZ0uwntZEiaIYQVpPmZleIzaZhLGfZNaJoDAxtp0dHFi1+Eio71/p556G2veXg==" saltValue="4xN5ADngWwiY24q4mm30E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E53D6-6A28-474D-9A97-6A572A2F1EEB}">
  <sheetPr>
    <pageSetUpPr fitToPage="1"/>
  </sheetPr>
  <dimension ref="A1:DE85"/>
  <sheetViews>
    <sheetView showGridLines="0" zoomScale="70" zoomScaleNormal="70" zoomScaleSheetLayoutView="55" workbookViewId="0"/>
  </sheetViews>
  <sheetFormatPr defaultColWidth="0" defaultRowHeight="13.5" customHeight="1" zeroHeight="1"/>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c r="DD19" s="243"/>
      <c r="DE19" s="243"/>
    </row>
    <row r="20" spans="1:109" ht="13.2">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ht="13.2">
      <c r="B23" s="247"/>
    </row>
    <row r="24" spans="1:109" ht="13.2">
      <c r="B24" s="247"/>
    </row>
    <row r="25" spans="1:109" ht="13.2">
      <c r="B25" s="247"/>
    </row>
    <row r="26" spans="1:109" ht="13.2">
      <c r="B26" s="247"/>
    </row>
    <row r="27" spans="1:109" ht="13.2">
      <c r="B27" s="247"/>
    </row>
    <row r="28" spans="1:109" ht="13.2">
      <c r="B28" s="247"/>
    </row>
    <row r="29" spans="1:109" ht="13.2">
      <c r="B29" s="247"/>
    </row>
    <row r="30" spans="1:109" ht="13.2">
      <c r="B30" s="247"/>
    </row>
    <row r="31" spans="1:109" ht="13.2">
      <c r="B31" s="247"/>
    </row>
    <row r="32" spans="1:109" ht="13.2">
      <c r="B32" s="247"/>
    </row>
    <row r="33" spans="2:109" ht="13.2">
      <c r="B33" s="247"/>
    </row>
    <row r="34" spans="2:109" ht="13.2">
      <c r="B34" s="247"/>
    </row>
    <row r="35" spans="2:109" ht="13.2">
      <c r="B35" s="247"/>
    </row>
    <row r="36" spans="2:109" ht="13.2">
      <c r="B36" s="247"/>
    </row>
    <row r="37" spans="2:109" ht="13.2">
      <c r="B37" s="247"/>
    </row>
    <row r="38" spans="2:109" ht="13.2">
      <c r="B38" s="247"/>
    </row>
    <row r="39" spans="2:109" ht="13.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c r="B40" s="356"/>
      <c r="DD40" s="356"/>
      <c r="DE40" s="243"/>
    </row>
    <row r="41" spans="2:109" ht="16.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c r="B42" s="247"/>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36" t="s">
        <v>579</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c r="B49" s="247"/>
      <c r="AN49" s="243" t="s">
        <v>571</v>
      </c>
    </row>
    <row r="50" spans="1:109" ht="13.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529</v>
      </c>
      <c r="BQ50" s="1234"/>
      <c r="BR50" s="1234"/>
      <c r="BS50" s="1234"/>
      <c r="BT50" s="1234"/>
      <c r="BU50" s="1234"/>
      <c r="BV50" s="1234"/>
      <c r="BW50" s="1234"/>
      <c r="BX50" s="1234" t="s">
        <v>530</v>
      </c>
      <c r="BY50" s="1234"/>
      <c r="BZ50" s="1234"/>
      <c r="CA50" s="1234"/>
      <c r="CB50" s="1234"/>
      <c r="CC50" s="1234"/>
      <c r="CD50" s="1234"/>
      <c r="CE50" s="1234"/>
      <c r="CF50" s="1234" t="s">
        <v>531</v>
      </c>
      <c r="CG50" s="1234"/>
      <c r="CH50" s="1234"/>
      <c r="CI50" s="1234"/>
      <c r="CJ50" s="1234"/>
      <c r="CK50" s="1234"/>
      <c r="CL50" s="1234"/>
      <c r="CM50" s="1234"/>
      <c r="CN50" s="1234" t="s">
        <v>532</v>
      </c>
      <c r="CO50" s="1234"/>
      <c r="CP50" s="1234"/>
      <c r="CQ50" s="1234"/>
      <c r="CR50" s="1234"/>
      <c r="CS50" s="1234"/>
      <c r="CT50" s="1234"/>
      <c r="CU50" s="1234"/>
      <c r="CV50" s="1234" t="s">
        <v>533</v>
      </c>
      <c r="CW50" s="1234"/>
      <c r="CX50" s="1234"/>
      <c r="CY50" s="1234"/>
      <c r="CZ50" s="1234"/>
      <c r="DA50" s="1234"/>
      <c r="DB50" s="1234"/>
      <c r="DC50" s="1234"/>
    </row>
    <row r="51" spans="1:109" ht="13.5" customHeight="1">
      <c r="B51" s="247"/>
      <c r="G51" s="1245"/>
      <c r="H51" s="1245"/>
      <c r="I51" s="1249"/>
      <c r="J51" s="1249"/>
      <c r="K51" s="1235"/>
      <c r="L51" s="1235"/>
      <c r="M51" s="1235"/>
      <c r="N51" s="1235"/>
      <c r="AM51" s="359"/>
      <c r="AN51" s="1233" t="s">
        <v>572</v>
      </c>
      <c r="AO51" s="1233"/>
      <c r="AP51" s="1233"/>
      <c r="AQ51" s="1233"/>
      <c r="AR51" s="1233"/>
      <c r="AS51" s="1233"/>
      <c r="AT51" s="1233"/>
      <c r="AU51" s="1233"/>
      <c r="AV51" s="1233"/>
      <c r="AW51" s="1233"/>
      <c r="AX51" s="1233"/>
      <c r="AY51" s="1233"/>
      <c r="AZ51" s="1233"/>
      <c r="BA51" s="1233"/>
      <c r="BB51" s="1233" t="s">
        <v>573</v>
      </c>
      <c r="BC51" s="1233"/>
      <c r="BD51" s="1233"/>
      <c r="BE51" s="1233"/>
      <c r="BF51" s="1233"/>
      <c r="BG51" s="1233"/>
      <c r="BH51" s="1233"/>
      <c r="BI51" s="1233"/>
      <c r="BJ51" s="1233"/>
      <c r="BK51" s="1233"/>
      <c r="BL51" s="1233"/>
      <c r="BM51" s="1233"/>
      <c r="BN51" s="1233"/>
      <c r="BO51" s="1233"/>
      <c r="BP51" s="1230">
        <v>51.5</v>
      </c>
      <c r="BQ51" s="1230"/>
      <c r="BR51" s="1230"/>
      <c r="BS51" s="1230"/>
      <c r="BT51" s="1230"/>
      <c r="BU51" s="1230"/>
      <c r="BV51" s="1230"/>
      <c r="BW51" s="1230"/>
      <c r="BX51" s="1230">
        <v>33</v>
      </c>
      <c r="BY51" s="1230"/>
      <c r="BZ51" s="1230"/>
      <c r="CA51" s="1230"/>
      <c r="CB51" s="1230"/>
      <c r="CC51" s="1230"/>
      <c r="CD51" s="1230"/>
      <c r="CE51" s="1230"/>
      <c r="CF51" s="1230">
        <v>19.600000000000001</v>
      </c>
      <c r="CG51" s="1230"/>
      <c r="CH51" s="1230"/>
      <c r="CI51" s="1230"/>
      <c r="CJ51" s="1230"/>
      <c r="CK51" s="1230"/>
      <c r="CL51" s="1230"/>
      <c r="CM51" s="1230"/>
      <c r="CN51" s="1230">
        <v>28.4</v>
      </c>
      <c r="CO51" s="1230"/>
      <c r="CP51" s="1230"/>
      <c r="CQ51" s="1230"/>
      <c r="CR51" s="1230"/>
      <c r="CS51" s="1230"/>
      <c r="CT51" s="1230"/>
      <c r="CU51" s="1230"/>
      <c r="CV51" s="1230">
        <v>30.4</v>
      </c>
      <c r="CW51" s="1230"/>
      <c r="CX51" s="1230"/>
      <c r="CY51" s="1230"/>
      <c r="CZ51" s="1230"/>
      <c r="DA51" s="1230"/>
      <c r="DB51" s="1230"/>
      <c r="DC51" s="1230"/>
    </row>
    <row r="52" spans="1:109" ht="13.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574</v>
      </c>
      <c r="BC53" s="1233"/>
      <c r="BD53" s="1233"/>
      <c r="BE53" s="1233"/>
      <c r="BF53" s="1233"/>
      <c r="BG53" s="1233"/>
      <c r="BH53" s="1233"/>
      <c r="BI53" s="1233"/>
      <c r="BJ53" s="1233"/>
      <c r="BK53" s="1233"/>
      <c r="BL53" s="1233"/>
      <c r="BM53" s="1233"/>
      <c r="BN53" s="1233"/>
      <c r="BO53" s="1233"/>
      <c r="BP53" s="1230">
        <v>47.1</v>
      </c>
      <c r="BQ53" s="1230"/>
      <c r="BR53" s="1230"/>
      <c r="BS53" s="1230"/>
      <c r="BT53" s="1230"/>
      <c r="BU53" s="1230"/>
      <c r="BV53" s="1230"/>
      <c r="BW53" s="1230"/>
      <c r="BX53" s="1230">
        <v>48.6</v>
      </c>
      <c r="BY53" s="1230"/>
      <c r="BZ53" s="1230"/>
      <c r="CA53" s="1230"/>
      <c r="CB53" s="1230"/>
      <c r="CC53" s="1230"/>
      <c r="CD53" s="1230"/>
      <c r="CE53" s="1230"/>
      <c r="CF53" s="1230">
        <v>50.3</v>
      </c>
      <c r="CG53" s="1230"/>
      <c r="CH53" s="1230"/>
      <c r="CI53" s="1230"/>
      <c r="CJ53" s="1230"/>
      <c r="CK53" s="1230"/>
      <c r="CL53" s="1230"/>
      <c r="CM53" s="1230"/>
      <c r="CN53" s="1230">
        <v>51.9</v>
      </c>
      <c r="CO53" s="1230"/>
      <c r="CP53" s="1230"/>
      <c r="CQ53" s="1230"/>
      <c r="CR53" s="1230"/>
      <c r="CS53" s="1230"/>
      <c r="CT53" s="1230"/>
      <c r="CU53" s="1230"/>
      <c r="CV53" s="1230">
        <v>53.7</v>
      </c>
      <c r="CW53" s="1230"/>
      <c r="CX53" s="1230"/>
      <c r="CY53" s="1230"/>
      <c r="CZ53" s="1230"/>
      <c r="DA53" s="1230"/>
      <c r="DB53" s="1230"/>
      <c r="DC53" s="1230"/>
    </row>
    <row r="54" spans="1:109" ht="13.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c r="A55" s="358"/>
      <c r="B55" s="247"/>
      <c r="G55" s="1228"/>
      <c r="H55" s="1228"/>
      <c r="I55" s="1228"/>
      <c r="J55" s="1228"/>
      <c r="K55" s="1235"/>
      <c r="L55" s="1235"/>
      <c r="M55" s="1235"/>
      <c r="N55" s="1235"/>
      <c r="AN55" s="1234" t="s">
        <v>575</v>
      </c>
      <c r="AO55" s="1234"/>
      <c r="AP55" s="1234"/>
      <c r="AQ55" s="1234"/>
      <c r="AR55" s="1234"/>
      <c r="AS55" s="1234"/>
      <c r="AT55" s="1234"/>
      <c r="AU55" s="1234"/>
      <c r="AV55" s="1234"/>
      <c r="AW55" s="1234"/>
      <c r="AX55" s="1234"/>
      <c r="AY55" s="1234"/>
      <c r="AZ55" s="1234"/>
      <c r="BA55" s="1234"/>
      <c r="BB55" s="1233" t="s">
        <v>573</v>
      </c>
      <c r="BC55" s="1233"/>
      <c r="BD55" s="1233"/>
      <c r="BE55" s="1233"/>
      <c r="BF55" s="1233"/>
      <c r="BG55" s="1233"/>
      <c r="BH55" s="1233"/>
      <c r="BI55" s="1233"/>
      <c r="BJ55" s="1233"/>
      <c r="BK55" s="1233"/>
      <c r="BL55" s="1233"/>
      <c r="BM55" s="1233"/>
      <c r="BN55" s="1233"/>
      <c r="BO55" s="1233"/>
      <c r="BP55" s="1230">
        <v>13.5</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574</v>
      </c>
      <c r="BC57" s="1233"/>
      <c r="BD57" s="1233"/>
      <c r="BE57" s="1233"/>
      <c r="BF57" s="1233"/>
      <c r="BG57" s="1233"/>
      <c r="BH57" s="1233"/>
      <c r="BI57" s="1233"/>
      <c r="BJ57" s="1233"/>
      <c r="BK57" s="1233"/>
      <c r="BL57" s="1233"/>
      <c r="BM57" s="1233"/>
      <c r="BN57" s="1233"/>
      <c r="BO57" s="1233"/>
      <c r="BP57" s="1230">
        <v>65.099999999999994</v>
      </c>
      <c r="BQ57" s="1230"/>
      <c r="BR57" s="1230"/>
      <c r="BS57" s="1230"/>
      <c r="BT57" s="1230"/>
      <c r="BU57" s="1230"/>
      <c r="BV57" s="1230"/>
      <c r="BW57" s="1230"/>
      <c r="BX57" s="1230">
        <v>64.3</v>
      </c>
      <c r="BY57" s="1230"/>
      <c r="BZ57" s="1230"/>
      <c r="CA57" s="1230"/>
      <c r="CB57" s="1230"/>
      <c r="CC57" s="1230"/>
      <c r="CD57" s="1230"/>
      <c r="CE57" s="1230"/>
      <c r="CF57" s="1230">
        <v>65.7</v>
      </c>
      <c r="CG57" s="1230"/>
      <c r="CH57" s="1230"/>
      <c r="CI57" s="1230"/>
      <c r="CJ57" s="1230"/>
      <c r="CK57" s="1230"/>
      <c r="CL57" s="1230"/>
      <c r="CM57" s="1230"/>
      <c r="CN57" s="1230">
        <v>67</v>
      </c>
      <c r="CO57" s="1230"/>
      <c r="CP57" s="1230"/>
      <c r="CQ57" s="1230"/>
      <c r="CR57" s="1230"/>
      <c r="CS57" s="1230"/>
      <c r="CT57" s="1230"/>
      <c r="CU57" s="1230"/>
      <c r="CV57" s="1230">
        <v>67.599999999999994</v>
      </c>
      <c r="CW57" s="1230"/>
      <c r="CX57" s="1230"/>
      <c r="CY57" s="1230"/>
      <c r="CZ57" s="1230"/>
      <c r="DA57" s="1230"/>
      <c r="DB57" s="1230"/>
      <c r="DC57" s="1230"/>
      <c r="DD57" s="363"/>
      <c r="DE57" s="362"/>
    </row>
    <row r="58" spans="1:109" s="358" customFormat="1" ht="13.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c r="B63" s="300" t="s">
        <v>576</v>
      </c>
    </row>
    <row r="64" spans="1:109" ht="13.2">
      <c r="B64" s="247"/>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c r="B65" s="247"/>
      <c r="AN65" s="1236" t="s">
        <v>578</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c r="B71" s="247"/>
      <c r="G71" s="374"/>
      <c r="I71" s="375"/>
      <c r="J71" s="372"/>
      <c r="K71" s="372"/>
      <c r="L71" s="373"/>
      <c r="M71" s="372"/>
      <c r="N71" s="373"/>
      <c r="AM71" s="374"/>
      <c r="AN71" s="243" t="s">
        <v>571</v>
      </c>
    </row>
    <row r="72" spans="2:107" ht="13.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529</v>
      </c>
      <c r="BQ72" s="1234"/>
      <c r="BR72" s="1234"/>
      <c r="BS72" s="1234"/>
      <c r="BT72" s="1234"/>
      <c r="BU72" s="1234"/>
      <c r="BV72" s="1234"/>
      <c r="BW72" s="1234"/>
      <c r="BX72" s="1234" t="s">
        <v>530</v>
      </c>
      <c r="BY72" s="1234"/>
      <c r="BZ72" s="1234"/>
      <c r="CA72" s="1234"/>
      <c r="CB72" s="1234"/>
      <c r="CC72" s="1234"/>
      <c r="CD72" s="1234"/>
      <c r="CE72" s="1234"/>
      <c r="CF72" s="1234" t="s">
        <v>531</v>
      </c>
      <c r="CG72" s="1234"/>
      <c r="CH72" s="1234"/>
      <c r="CI72" s="1234"/>
      <c r="CJ72" s="1234"/>
      <c r="CK72" s="1234"/>
      <c r="CL72" s="1234"/>
      <c r="CM72" s="1234"/>
      <c r="CN72" s="1234" t="s">
        <v>532</v>
      </c>
      <c r="CO72" s="1234"/>
      <c r="CP72" s="1234"/>
      <c r="CQ72" s="1234"/>
      <c r="CR72" s="1234"/>
      <c r="CS72" s="1234"/>
      <c r="CT72" s="1234"/>
      <c r="CU72" s="1234"/>
      <c r="CV72" s="1234" t="s">
        <v>533</v>
      </c>
      <c r="CW72" s="1234"/>
      <c r="CX72" s="1234"/>
      <c r="CY72" s="1234"/>
      <c r="CZ72" s="1234"/>
      <c r="DA72" s="1234"/>
      <c r="DB72" s="1234"/>
      <c r="DC72" s="1234"/>
    </row>
    <row r="73" spans="2:107" ht="13.2">
      <c r="B73" s="247"/>
      <c r="G73" s="1245"/>
      <c r="H73" s="1245"/>
      <c r="I73" s="1245"/>
      <c r="J73" s="1245"/>
      <c r="K73" s="1229"/>
      <c r="L73" s="1229"/>
      <c r="M73" s="1229"/>
      <c r="N73" s="1229"/>
      <c r="AM73" s="359"/>
      <c r="AN73" s="1233" t="s">
        <v>572</v>
      </c>
      <c r="AO73" s="1233"/>
      <c r="AP73" s="1233"/>
      <c r="AQ73" s="1233"/>
      <c r="AR73" s="1233"/>
      <c r="AS73" s="1233"/>
      <c r="AT73" s="1233"/>
      <c r="AU73" s="1233"/>
      <c r="AV73" s="1233"/>
      <c r="AW73" s="1233"/>
      <c r="AX73" s="1233"/>
      <c r="AY73" s="1233"/>
      <c r="AZ73" s="1233"/>
      <c r="BA73" s="1233"/>
      <c r="BB73" s="1233" t="s">
        <v>573</v>
      </c>
      <c r="BC73" s="1233"/>
      <c r="BD73" s="1233"/>
      <c r="BE73" s="1233"/>
      <c r="BF73" s="1233"/>
      <c r="BG73" s="1233"/>
      <c r="BH73" s="1233"/>
      <c r="BI73" s="1233"/>
      <c r="BJ73" s="1233"/>
      <c r="BK73" s="1233"/>
      <c r="BL73" s="1233"/>
      <c r="BM73" s="1233"/>
      <c r="BN73" s="1233"/>
      <c r="BO73" s="1233"/>
      <c r="BP73" s="1230">
        <v>51.5</v>
      </c>
      <c r="BQ73" s="1230"/>
      <c r="BR73" s="1230"/>
      <c r="BS73" s="1230"/>
      <c r="BT73" s="1230"/>
      <c r="BU73" s="1230"/>
      <c r="BV73" s="1230"/>
      <c r="BW73" s="1230"/>
      <c r="BX73" s="1230">
        <v>33</v>
      </c>
      <c r="BY73" s="1230"/>
      <c r="BZ73" s="1230"/>
      <c r="CA73" s="1230"/>
      <c r="CB73" s="1230"/>
      <c r="CC73" s="1230"/>
      <c r="CD73" s="1230"/>
      <c r="CE73" s="1230"/>
      <c r="CF73" s="1230">
        <v>19.600000000000001</v>
      </c>
      <c r="CG73" s="1230"/>
      <c r="CH73" s="1230"/>
      <c r="CI73" s="1230"/>
      <c r="CJ73" s="1230"/>
      <c r="CK73" s="1230"/>
      <c r="CL73" s="1230"/>
      <c r="CM73" s="1230"/>
      <c r="CN73" s="1230">
        <v>28.4</v>
      </c>
      <c r="CO73" s="1230"/>
      <c r="CP73" s="1230"/>
      <c r="CQ73" s="1230"/>
      <c r="CR73" s="1230"/>
      <c r="CS73" s="1230"/>
      <c r="CT73" s="1230"/>
      <c r="CU73" s="1230"/>
      <c r="CV73" s="1230">
        <v>30.4</v>
      </c>
      <c r="CW73" s="1230"/>
      <c r="CX73" s="1230"/>
      <c r="CY73" s="1230"/>
      <c r="CZ73" s="1230"/>
      <c r="DA73" s="1230"/>
      <c r="DB73" s="1230"/>
      <c r="DC73" s="1230"/>
    </row>
    <row r="74" spans="2:107" ht="13.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577</v>
      </c>
      <c r="BC75" s="1233"/>
      <c r="BD75" s="1233"/>
      <c r="BE75" s="1233"/>
      <c r="BF75" s="1233"/>
      <c r="BG75" s="1233"/>
      <c r="BH75" s="1233"/>
      <c r="BI75" s="1233"/>
      <c r="BJ75" s="1233"/>
      <c r="BK75" s="1233"/>
      <c r="BL75" s="1233"/>
      <c r="BM75" s="1233"/>
      <c r="BN75" s="1233"/>
      <c r="BO75" s="1233"/>
      <c r="BP75" s="1230">
        <v>11.6</v>
      </c>
      <c r="BQ75" s="1230"/>
      <c r="BR75" s="1230"/>
      <c r="BS75" s="1230"/>
      <c r="BT75" s="1230"/>
      <c r="BU75" s="1230"/>
      <c r="BV75" s="1230"/>
      <c r="BW75" s="1230"/>
      <c r="BX75" s="1230">
        <v>12</v>
      </c>
      <c r="BY75" s="1230"/>
      <c r="BZ75" s="1230"/>
      <c r="CA75" s="1230"/>
      <c r="CB75" s="1230"/>
      <c r="CC75" s="1230"/>
      <c r="CD75" s="1230"/>
      <c r="CE75" s="1230"/>
      <c r="CF75" s="1230">
        <v>12.5</v>
      </c>
      <c r="CG75" s="1230"/>
      <c r="CH75" s="1230"/>
      <c r="CI75" s="1230"/>
      <c r="CJ75" s="1230"/>
      <c r="CK75" s="1230"/>
      <c r="CL75" s="1230"/>
      <c r="CM75" s="1230"/>
      <c r="CN75" s="1230">
        <v>12.9</v>
      </c>
      <c r="CO75" s="1230"/>
      <c r="CP75" s="1230"/>
      <c r="CQ75" s="1230"/>
      <c r="CR75" s="1230"/>
      <c r="CS75" s="1230"/>
      <c r="CT75" s="1230"/>
      <c r="CU75" s="1230"/>
      <c r="CV75" s="1230">
        <v>12.8</v>
      </c>
      <c r="CW75" s="1230"/>
      <c r="CX75" s="1230"/>
      <c r="CY75" s="1230"/>
      <c r="CZ75" s="1230"/>
      <c r="DA75" s="1230"/>
      <c r="DB75" s="1230"/>
      <c r="DC75" s="1230"/>
    </row>
    <row r="76" spans="2:107" ht="13.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c r="B77" s="247"/>
      <c r="G77" s="1228"/>
      <c r="H77" s="1228"/>
      <c r="I77" s="1228"/>
      <c r="J77" s="1228"/>
      <c r="K77" s="1229"/>
      <c r="L77" s="1229"/>
      <c r="M77" s="1229"/>
      <c r="N77" s="1229"/>
      <c r="AN77" s="1234" t="s">
        <v>575</v>
      </c>
      <c r="AO77" s="1234"/>
      <c r="AP77" s="1234"/>
      <c r="AQ77" s="1234"/>
      <c r="AR77" s="1234"/>
      <c r="AS77" s="1234"/>
      <c r="AT77" s="1234"/>
      <c r="AU77" s="1234"/>
      <c r="AV77" s="1234"/>
      <c r="AW77" s="1234"/>
      <c r="AX77" s="1234"/>
      <c r="AY77" s="1234"/>
      <c r="AZ77" s="1234"/>
      <c r="BA77" s="1234"/>
      <c r="BB77" s="1233" t="s">
        <v>573</v>
      </c>
      <c r="BC77" s="1233"/>
      <c r="BD77" s="1233"/>
      <c r="BE77" s="1233"/>
      <c r="BF77" s="1233"/>
      <c r="BG77" s="1233"/>
      <c r="BH77" s="1233"/>
      <c r="BI77" s="1233"/>
      <c r="BJ77" s="1233"/>
      <c r="BK77" s="1233"/>
      <c r="BL77" s="1233"/>
      <c r="BM77" s="1233"/>
      <c r="BN77" s="1233"/>
      <c r="BO77" s="1233"/>
      <c r="BP77" s="1230">
        <v>13.5</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577</v>
      </c>
      <c r="BC79" s="1233"/>
      <c r="BD79" s="1233"/>
      <c r="BE79" s="1233"/>
      <c r="BF79" s="1233"/>
      <c r="BG79" s="1233"/>
      <c r="BH79" s="1233"/>
      <c r="BI79" s="1233"/>
      <c r="BJ79" s="1233"/>
      <c r="BK79" s="1233"/>
      <c r="BL79" s="1233"/>
      <c r="BM79" s="1233"/>
      <c r="BN79" s="1233"/>
      <c r="BO79" s="1233"/>
      <c r="BP79" s="1230">
        <v>8.3000000000000007</v>
      </c>
      <c r="BQ79" s="1230"/>
      <c r="BR79" s="1230"/>
      <c r="BS79" s="1230"/>
      <c r="BT79" s="1230"/>
      <c r="BU79" s="1230"/>
      <c r="BV79" s="1230"/>
      <c r="BW79" s="1230"/>
      <c r="BX79" s="1230">
        <v>8</v>
      </c>
      <c r="BY79" s="1230"/>
      <c r="BZ79" s="1230"/>
      <c r="CA79" s="1230"/>
      <c r="CB79" s="1230"/>
      <c r="CC79" s="1230"/>
      <c r="CD79" s="1230"/>
      <c r="CE79" s="1230"/>
      <c r="CF79" s="1230">
        <v>8.1</v>
      </c>
      <c r="CG79" s="1230"/>
      <c r="CH79" s="1230"/>
      <c r="CI79" s="1230"/>
      <c r="CJ79" s="1230"/>
      <c r="CK79" s="1230"/>
      <c r="CL79" s="1230"/>
      <c r="CM79" s="1230"/>
      <c r="CN79" s="1230">
        <v>8.1</v>
      </c>
      <c r="CO79" s="1230"/>
      <c r="CP79" s="1230"/>
      <c r="CQ79" s="1230"/>
      <c r="CR79" s="1230"/>
      <c r="CS79" s="1230"/>
      <c r="CT79" s="1230"/>
      <c r="CU79" s="1230"/>
      <c r="CV79" s="1230">
        <v>8</v>
      </c>
      <c r="CW79" s="1230"/>
      <c r="CX79" s="1230"/>
      <c r="CY79" s="1230"/>
      <c r="CZ79" s="1230"/>
      <c r="DA79" s="1230"/>
      <c r="DB79" s="1230"/>
      <c r="DC79" s="1230"/>
    </row>
    <row r="80" spans="2:107" ht="13.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c r="B81" s="247"/>
    </row>
    <row r="82" spans="2:109" ht="16.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c r="DD84" s="243"/>
      <c r="DE84" s="243"/>
    </row>
    <row r="85" spans="2:109" ht="13.2">
      <c r="DD85" s="243"/>
      <c r="DE85" s="243"/>
    </row>
  </sheetData>
  <sheetProtection algorithmName="SHA-512" hashValue="J1snrc+HOfRyzkJ66qzdwhQgCk+hKLaHwha6zl0E6+rwSn5h9xuFD6tsvhW4dsXAcfTF2CurNR67UPg9dFQ5Sg==" saltValue="iNEI9clqm93NY+0hTcuHx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D9E3E-9B22-40E6-98CE-1D09485A64F4}">
  <sheetPr>
    <pageSetUpPr fitToPage="1"/>
  </sheetPr>
  <dimension ref="A1:DR125"/>
  <sheetViews>
    <sheetView showGridLines="0" zoomScaleNormal="100" zoomScaleSheetLayoutView="70"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c r="S2" s="241"/>
      <c r="AH2" s="241"/>
    </row>
    <row r="3" spans="1: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row r="5" spans="1:34" ht="13.2"/>
    <row r="6" spans="1:34" ht="13.2"/>
    <row r="7" spans="1:34" ht="13.2"/>
    <row r="8" spans="1:34" ht="13.2"/>
    <row r="9" spans="1:34" ht="13.2">
      <c r="AH9" s="241"/>
    </row>
    <row r="10" spans="1:34" ht="13.2"/>
    <row r="11" spans="1:34" ht="13.2"/>
    <row r="12" spans="1:34" ht="13.2"/>
    <row r="13" spans="1:34" ht="13.2"/>
    <row r="14" spans="1:34" ht="13.2"/>
    <row r="15" spans="1:34" ht="13.2"/>
    <row r="16" spans="1: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479</v>
      </c>
    </row>
  </sheetData>
  <sheetProtection algorithmName="SHA-512" hashValue="YVE1Qnf+o6wTVYfRjLto+CqqKOpBXnd06RG8LfbIECDdI5Oly4LwbiloXF6ZGHprOFlJdiyQyCLGkaahp9xqRQ==" saltValue="fmGp1HYrgS4YO/AXaaZZo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EEE0B-5852-4A67-B291-5B0B8CD81087}">
  <sheetPr>
    <pageSetUpPr fitToPage="1"/>
  </sheetPr>
  <dimension ref="A1:DR125"/>
  <sheetViews>
    <sheetView showGridLines="0" zoomScaleNormal="100" zoomScaleSheetLayoutView="55"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c r="S2" s="241"/>
      <c r="AH2" s="241"/>
    </row>
    <row r="3" spans="2: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row r="5" spans="2:34" ht="13.2"/>
    <row r="6" spans="2:34" ht="13.2"/>
    <row r="7" spans="2:34" ht="13.2"/>
    <row r="8" spans="2:34" ht="13.2"/>
    <row r="9" spans="2:34" ht="13.2">
      <c r="AH9" s="241"/>
    </row>
    <row r="10" spans="2:34" ht="13.2"/>
    <row r="11" spans="2:34" ht="13.2"/>
    <row r="12" spans="2:34" ht="13.2"/>
    <row r="13" spans="2:34" ht="13.2"/>
    <row r="14" spans="2:34" ht="13.2"/>
    <row r="15" spans="2:34" ht="13.2"/>
    <row r="16" spans="2: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c r="AG59" s="241"/>
      <c r="AH59" s="241"/>
    </row>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479</v>
      </c>
    </row>
  </sheetData>
  <sheetProtection algorithmName="SHA-512" hashValue="zQMv15pGQsqFFG7ChKyxiXhgIj77w3oug8Fe0ZY/dO1ibyDM28QLCHlAh5qTK2oSGHYY/zMbLeuB+yPgY6FMwg==" saltValue="i0+kQ7fWeMoX+evTRGWEP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cols>
    <col min="1" max="1" width="45.88671875" style="130" customWidth="1"/>
    <col min="2" max="8" width="13.33203125" style="130" customWidth="1"/>
    <col min="9" max="16384" width="11.109375" style="130"/>
  </cols>
  <sheetData>
    <row r="1" spans="1:8">
      <c r="A1" s="124"/>
      <c r="B1" s="125"/>
      <c r="C1" s="126"/>
      <c r="D1" s="127"/>
      <c r="E1" s="128"/>
      <c r="F1" s="128"/>
      <c r="G1" s="128"/>
      <c r="H1" s="129"/>
    </row>
    <row r="2" spans="1:8">
      <c r="A2" s="131"/>
      <c r="B2" s="132"/>
      <c r="C2" s="133"/>
      <c r="D2" s="134" t="s">
        <v>50</v>
      </c>
      <c r="E2" s="135"/>
      <c r="F2" s="136" t="s">
        <v>528</v>
      </c>
      <c r="G2" s="137"/>
      <c r="H2" s="138"/>
    </row>
    <row r="3" spans="1:8">
      <c r="A3" s="134" t="s">
        <v>521</v>
      </c>
      <c r="B3" s="139"/>
      <c r="C3" s="140"/>
      <c r="D3" s="141">
        <v>45136</v>
      </c>
      <c r="E3" s="142"/>
      <c r="F3" s="143">
        <v>84459</v>
      </c>
      <c r="G3" s="144"/>
      <c r="H3" s="145"/>
    </row>
    <row r="4" spans="1:8">
      <c r="A4" s="146"/>
      <c r="B4" s="147"/>
      <c r="C4" s="148"/>
      <c r="D4" s="149">
        <v>33116</v>
      </c>
      <c r="E4" s="150"/>
      <c r="F4" s="151">
        <v>47314</v>
      </c>
      <c r="G4" s="152"/>
      <c r="H4" s="153"/>
    </row>
    <row r="5" spans="1:8">
      <c r="A5" s="134" t="s">
        <v>523</v>
      </c>
      <c r="B5" s="139"/>
      <c r="C5" s="140"/>
      <c r="D5" s="141">
        <v>44873</v>
      </c>
      <c r="E5" s="142"/>
      <c r="F5" s="143">
        <v>74568</v>
      </c>
      <c r="G5" s="144"/>
      <c r="H5" s="145"/>
    </row>
    <row r="6" spans="1:8">
      <c r="A6" s="146"/>
      <c r="B6" s="147"/>
      <c r="C6" s="148"/>
      <c r="D6" s="149">
        <v>26142</v>
      </c>
      <c r="E6" s="150"/>
      <c r="F6" s="151">
        <v>42558</v>
      </c>
      <c r="G6" s="152"/>
      <c r="H6" s="153"/>
    </row>
    <row r="7" spans="1:8">
      <c r="A7" s="134" t="s">
        <v>524</v>
      </c>
      <c r="B7" s="139"/>
      <c r="C7" s="140"/>
      <c r="D7" s="141">
        <v>56265</v>
      </c>
      <c r="E7" s="142"/>
      <c r="F7" s="143">
        <v>73693</v>
      </c>
      <c r="G7" s="144"/>
      <c r="H7" s="145"/>
    </row>
    <row r="8" spans="1:8">
      <c r="A8" s="146"/>
      <c r="B8" s="147"/>
      <c r="C8" s="148"/>
      <c r="D8" s="149">
        <v>29587</v>
      </c>
      <c r="E8" s="150"/>
      <c r="F8" s="151">
        <v>44203</v>
      </c>
      <c r="G8" s="152"/>
      <c r="H8" s="153"/>
    </row>
    <row r="9" spans="1:8">
      <c r="A9" s="134" t="s">
        <v>525</v>
      </c>
      <c r="B9" s="139"/>
      <c r="C9" s="140"/>
      <c r="D9" s="141">
        <v>61109</v>
      </c>
      <c r="E9" s="142"/>
      <c r="F9" s="143">
        <v>79401</v>
      </c>
      <c r="G9" s="144"/>
      <c r="H9" s="145"/>
    </row>
    <row r="10" spans="1:8">
      <c r="A10" s="146"/>
      <c r="B10" s="147"/>
      <c r="C10" s="148"/>
      <c r="D10" s="149">
        <v>38341</v>
      </c>
      <c r="E10" s="150"/>
      <c r="F10" s="151">
        <v>49347</v>
      </c>
      <c r="G10" s="152"/>
      <c r="H10" s="153"/>
    </row>
    <row r="11" spans="1:8">
      <c r="A11" s="134" t="s">
        <v>526</v>
      </c>
      <c r="B11" s="139"/>
      <c r="C11" s="140"/>
      <c r="D11" s="141">
        <v>58862</v>
      </c>
      <c r="E11" s="142"/>
      <c r="F11" s="143">
        <v>87379</v>
      </c>
      <c r="G11" s="144"/>
      <c r="H11" s="145"/>
    </row>
    <row r="12" spans="1:8">
      <c r="A12" s="146"/>
      <c r="B12" s="147"/>
      <c r="C12" s="154"/>
      <c r="D12" s="149">
        <v>31626</v>
      </c>
      <c r="E12" s="150"/>
      <c r="F12" s="151">
        <v>55855</v>
      </c>
      <c r="G12" s="152"/>
      <c r="H12" s="153"/>
    </row>
    <row r="13" spans="1:8">
      <c r="A13" s="134"/>
      <c r="B13" s="139"/>
      <c r="C13" s="140"/>
      <c r="D13" s="141">
        <v>53249</v>
      </c>
      <c r="E13" s="142"/>
      <c r="F13" s="143">
        <v>79900</v>
      </c>
      <c r="G13" s="155"/>
      <c r="H13" s="145"/>
    </row>
    <row r="14" spans="1:8">
      <c r="A14" s="146"/>
      <c r="B14" s="147"/>
      <c r="C14" s="148"/>
      <c r="D14" s="149">
        <v>31762</v>
      </c>
      <c r="E14" s="150"/>
      <c r="F14" s="151">
        <v>47855</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17.55</v>
      </c>
      <c r="C19" s="156">
        <f>ROUND(VALUE(SUBSTITUTE(実質収支比率等に係る経年分析!G$48,"▲","-")),2)</f>
        <v>20.97</v>
      </c>
      <c r="D19" s="156">
        <f>ROUND(VALUE(SUBSTITUTE(実質収支比率等に係る経年分析!H$48,"▲","-")),2)</f>
        <v>12.96</v>
      </c>
      <c r="E19" s="156">
        <f>ROUND(VALUE(SUBSTITUTE(実質収支比率等に係る経年分析!I$48,"▲","-")),2)</f>
        <v>14.5</v>
      </c>
      <c r="F19" s="156">
        <f>ROUND(VALUE(SUBSTITUTE(実質収支比率等に係る経年分析!J$48,"▲","-")),2)</f>
        <v>14.16</v>
      </c>
    </row>
    <row r="20" spans="1:11">
      <c r="A20" s="156" t="s">
        <v>53</v>
      </c>
      <c r="B20" s="156">
        <f>ROUND(VALUE(SUBSTITUTE(実質収支比率等に係る経年分析!F$47,"▲","-")),2)</f>
        <v>34.130000000000003</v>
      </c>
      <c r="C20" s="156">
        <f>ROUND(VALUE(SUBSTITUTE(実質収支比率等に係る経年分析!G$47,"▲","-")),2)</f>
        <v>35.24</v>
      </c>
      <c r="D20" s="156">
        <f>ROUND(VALUE(SUBSTITUTE(実質収支比率等に係る経年分析!H$47,"▲","-")),2)</f>
        <v>40.42</v>
      </c>
      <c r="E20" s="156">
        <f>ROUND(VALUE(SUBSTITUTE(実質収支比率等に係る経年分析!I$47,"▲","-")),2)</f>
        <v>32.729999999999997</v>
      </c>
      <c r="F20" s="156">
        <f>ROUND(VALUE(SUBSTITUTE(実質収支比率等に係る経年分析!J$47,"▲","-")),2)</f>
        <v>27.13</v>
      </c>
    </row>
    <row r="21" spans="1:11">
      <c r="A21" s="156" t="s">
        <v>54</v>
      </c>
      <c r="B21" s="156">
        <f>IF(ISNUMBER(VALUE(SUBSTITUTE(実質収支比率等に係る経年分析!F$49,"▲","-"))),ROUND(VALUE(SUBSTITUTE(実質収支比率等に係る経年分析!F$49,"▲","-")),2),NA())</f>
        <v>2.3199999999999998</v>
      </c>
      <c r="C21" s="156">
        <f>IF(ISNUMBER(VALUE(SUBSTITUTE(実質収支比率等に係る経年分析!G$49,"▲","-"))),ROUND(VALUE(SUBSTITUTE(実質収支比率等に係る経年分析!G$49,"▲","-")),2),NA())</f>
        <v>4.62</v>
      </c>
      <c r="D21" s="156">
        <f>IF(ISNUMBER(VALUE(SUBSTITUTE(実質収支比率等に係る経年分析!H$49,"▲","-"))),ROUND(VALUE(SUBSTITUTE(実質収支比率等に係る経年分析!H$49,"▲","-")),2),NA())</f>
        <v>-8.5500000000000007</v>
      </c>
      <c r="E21" s="156">
        <f>IF(ISNUMBER(VALUE(SUBSTITUTE(実質収支比率等に係る経年分析!I$49,"▲","-"))),ROUND(VALUE(SUBSTITUTE(実質収支比率等に係る経年分析!I$49,"▲","-")),2),NA())</f>
        <v>-5.27</v>
      </c>
      <c r="F21" s="156">
        <f>IF(ISNUMBER(VALUE(SUBSTITUTE(実質収支比率等に係る経年分析!J$49,"▲","-"))),ROUND(VALUE(SUBSTITUTE(実質収支比率等に係る経年分析!J$49,"▲","-")),2),NA())</f>
        <v>-5.29</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1.05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1.29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3.96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3.32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c r="A30" s="157" t="str">
        <f>IF(連結実質赤字比率に係る赤字・黒字の構成分析!C$40="",NA(),連結実質赤字比率に係る赤字・黒字の構成分析!C$40)</f>
        <v>大河内簡易水道事業特別会計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0.28999999999999998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0.16</v>
      </c>
    </row>
    <row r="32" spans="1:11">
      <c r="A32" s="157" t="str">
        <f>IF(連結実質赤字比率に係る赤字・黒字の構成分析!C$38="",NA(),連結実質赤字比率に係る赤字・黒字の構成分析!C$38)</f>
        <v>公共下水道事業会計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1.41</v>
      </c>
    </row>
    <row r="33" spans="1:16">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2.42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2.4300000000000002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v>
      </c>
    </row>
    <row r="34" spans="1:16">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5.51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7.57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6.28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3.75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2.2000000000000002</v>
      </c>
    </row>
    <row r="35" spans="1:16">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7.29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6.83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7.19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8.27</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17.54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20.97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12.95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14.16</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754</v>
      </c>
      <c r="E42" s="158"/>
      <c r="F42" s="158"/>
      <c r="G42" s="158">
        <f>'実質公債費比率（分子）の構造'!L$52</f>
        <v>755</v>
      </c>
      <c r="H42" s="158"/>
      <c r="I42" s="158"/>
      <c r="J42" s="158">
        <f>'実質公債費比率（分子）の構造'!M$52</f>
        <v>764</v>
      </c>
      <c r="K42" s="158"/>
      <c r="L42" s="158"/>
      <c r="M42" s="158">
        <f>'実質公債費比率（分子）の構造'!N$52</f>
        <v>769</v>
      </c>
      <c r="N42" s="158"/>
      <c r="O42" s="158"/>
      <c r="P42" s="158">
        <f>'実質公債費比率（分子）の構造'!O$52</f>
        <v>776</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c r="A45" s="158" t="s">
        <v>63</v>
      </c>
      <c r="B45" s="158">
        <f>'実質公債費比率（分子）の構造'!K$49</f>
        <v>135</v>
      </c>
      <c r="C45" s="158"/>
      <c r="D45" s="158"/>
      <c r="E45" s="158">
        <f>'実質公債費比率（分子）の構造'!L$49</f>
        <v>110</v>
      </c>
      <c r="F45" s="158"/>
      <c r="G45" s="158"/>
      <c r="H45" s="158">
        <f>'実質公債費比率（分子）の構造'!M$49</f>
        <v>83</v>
      </c>
      <c r="I45" s="158"/>
      <c r="J45" s="158"/>
      <c r="K45" s="158">
        <f>'実質公債費比率（分子）の構造'!N$49</f>
        <v>66</v>
      </c>
      <c r="L45" s="158"/>
      <c r="M45" s="158"/>
      <c r="N45" s="158">
        <f>'実質公債費比率（分子）の構造'!O$49</f>
        <v>54</v>
      </c>
      <c r="O45" s="158"/>
      <c r="P45" s="158"/>
    </row>
    <row r="46" spans="1:16">
      <c r="A46" s="158" t="s">
        <v>64</v>
      </c>
      <c r="B46" s="158">
        <f>'実質公債費比率（分子）の構造'!K$48</f>
        <v>363</v>
      </c>
      <c r="C46" s="158"/>
      <c r="D46" s="158"/>
      <c r="E46" s="158">
        <f>'実質公債費比率（分子）の構造'!L$48</f>
        <v>387</v>
      </c>
      <c r="F46" s="158"/>
      <c r="G46" s="158"/>
      <c r="H46" s="158">
        <f>'実質公債費比率（分子）の構造'!M$48</f>
        <v>409</v>
      </c>
      <c r="I46" s="158"/>
      <c r="J46" s="158"/>
      <c r="K46" s="158">
        <f>'実質公債費比率（分子）の構造'!N$48</f>
        <v>414</v>
      </c>
      <c r="L46" s="158"/>
      <c r="M46" s="158"/>
      <c r="N46" s="158">
        <f>'実質公債費比率（分子）の構造'!O$48</f>
        <v>395</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828</v>
      </c>
      <c r="C49" s="158"/>
      <c r="D49" s="158"/>
      <c r="E49" s="158">
        <f>'実質公債費比率（分子）の構造'!L$45</f>
        <v>867</v>
      </c>
      <c r="F49" s="158"/>
      <c r="G49" s="158"/>
      <c r="H49" s="158">
        <f>'実質公債費比率（分子）の構造'!M$45</f>
        <v>898</v>
      </c>
      <c r="I49" s="158"/>
      <c r="J49" s="158"/>
      <c r="K49" s="158">
        <f>'実質公債費比率（分子）の構造'!N$45</f>
        <v>925</v>
      </c>
      <c r="L49" s="158"/>
      <c r="M49" s="158"/>
      <c r="N49" s="158">
        <f>'実質公債費比率（分子）の構造'!O$45</f>
        <v>924</v>
      </c>
      <c r="O49" s="158"/>
      <c r="P49" s="158"/>
    </row>
    <row r="50" spans="1:16">
      <c r="A50" s="158" t="s">
        <v>67</v>
      </c>
      <c r="B50" s="158" t="e">
        <f>NA()</f>
        <v>#N/A</v>
      </c>
      <c r="C50" s="158">
        <f>IF(ISNUMBER('実質公債費比率（分子）の構造'!K$53),'実質公債費比率（分子）の構造'!K$53,NA())</f>
        <v>572</v>
      </c>
      <c r="D50" s="158" t="e">
        <f>NA()</f>
        <v>#N/A</v>
      </c>
      <c r="E50" s="158" t="e">
        <f>NA()</f>
        <v>#N/A</v>
      </c>
      <c r="F50" s="158">
        <f>IF(ISNUMBER('実質公債費比率（分子）の構造'!L$53),'実質公債費比率（分子）の構造'!L$53,NA())</f>
        <v>609</v>
      </c>
      <c r="G50" s="158" t="e">
        <f>NA()</f>
        <v>#N/A</v>
      </c>
      <c r="H50" s="158" t="e">
        <f>NA()</f>
        <v>#N/A</v>
      </c>
      <c r="I50" s="158">
        <f>IF(ISNUMBER('実質公債費比率（分子）の構造'!M$53),'実質公債費比率（分子）の構造'!M$53,NA())</f>
        <v>626</v>
      </c>
      <c r="J50" s="158" t="e">
        <f>NA()</f>
        <v>#N/A</v>
      </c>
      <c r="K50" s="158" t="e">
        <f>NA()</f>
        <v>#N/A</v>
      </c>
      <c r="L50" s="158">
        <f>IF(ISNUMBER('実質公債費比率（分子）の構造'!N$53),'実質公債費比率（分子）の構造'!N$53,NA())</f>
        <v>636</v>
      </c>
      <c r="M50" s="158" t="e">
        <f>NA()</f>
        <v>#N/A</v>
      </c>
      <c r="N50" s="158" t="e">
        <f>NA()</f>
        <v>#N/A</v>
      </c>
      <c r="O50" s="158">
        <f>IF(ISNUMBER('実質公債費比率（分子）の構造'!O$53),'実質公債費比率（分子）の構造'!O$53,NA())</f>
        <v>597</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8285</v>
      </c>
      <c r="E56" s="157"/>
      <c r="F56" s="157"/>
      <c r="G56" s="157">
        <f>'将来負担比率（分子）の構造'!J$52</f>
        <v>8246</v>
      </c>
      <c r="H56" s="157"/>
      <c r="I56" s="157"/>
      <c r="J56" s="157">
        <f>'将来負担比率（分子）の構造'!K$52</f>
        <v>8150</v>
      </c>
      <c r="K56" s="157"/>
      <c r="L56" s="157"/>
      <c r="M56" s="157">
        <f>'将来負担比率（分子）の構造'!L$52</f>
        <v>8092</v>
      </c>
      <c r="N56" s="157"/>
      <c r="O56" s="157"/>
      <c r="P56" s="157">
        <f>'将来負担比率（分子）の構造'!M$52</f>
        <v>8040</v>
      </c>
    </row>
    <row r="57" spans="1:16">
      <c r="A57" s="157" t="s">
        <v>42</v>
      </c>
      <c r="B57" s="157"/>
      <c r="C57" s="157"/>
      <c r="D57" s="157">
        <f>'将来負担比率（分子）の構造'!I$51</f>
        <v>874</v>
      </c>
      <c r="E57" s="157"/>
      <c r="F57" s="157"/>
      <c r="G57" s="157">
        <f>'将来負担比率（分子）の構造'!J$51</f>
        <v>939</v>
      </c>
      <c r="H57" s="157"/>
      <c r="I57" s="157"/>
      <c r="J57" s="157">
        <f>'将来負担比率（分子）の構造'!K$51</f>
        <v>992</v>
      </c>
      <c r="K57" s="157"/>
      <c r="L57" s="157"/>
      <c r="M57" s="157">
        <f>'将来負担比率（分子）の構造'!L$51</f>
        <v>1032</v>
      </c>
      <c r="N57" s="157"/>
      <c r="O57" s="157"/>
      <c r="P57" s="157">
        <f>'将来負担比率（分子）の構造'!M$51</f>
        <v>942</v>
      </c>
    </row>
    <row r="58" spans="1:16">
      <c r="A58" s="157" t="s">
        <v>41</v>
      </c>
      <c r="B58" s="157"/>
      <c r="C58" s="157"/>
      <c r="D58" s="157">
        <f>'将来負担比率（分子）の構造'!I$50</f>
        <v>3049</v>
      </c>
      <c r="E58" s="157"/>
      <c r="F58" s="157"/>
      <c r="G58" s="157">
        <f>'将来負担比率（分子）の構造'!J$50</f>
        <v>3972</v>
      </c>
      <c r="H58" s="157"/>
      <c r="I58" s="157"/>
      <c r="J58" s="157">
        <f>'将来負担比率（分子）の構造'!K$50</f>
        <v>4564</v>
      </c>
      <c r="K58" s="157"/>
      <c r="L58" s="157"/>
      <c r="M58" s="157">
        <f>'将来負担比率（分子）の構造'!L$50</f>
        <v>4183</v>
      </c>
      <c r="N58" s="157"/>
      <c r="O58" s="157"/>
      <c r="P58" s="157">
        <f>'将来負担比率（分子）の構造'!M$50</f>
        <v>3873</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324</v>
      </c>
      <c r="C62" s="157"/>
      <c r="D62" s="157"/>
      <c r="E62" s="157">
        <f>'将来負担比率（分子）の構造'!J$45</f>
        <v>293</v>
      </c>
      <c r="F62" s="157"/>
      <c r="G62" s="157"/>
      <c r="H62" s="157">
        <f>'将来負担比率（分子）の構造'!K$45</f>
        <v>245</v>
      </c>
      <c r="I62" s="157"/>
      <c r="J62" s="157"/>
      <c r="K62" s="157">
        <f>'将来負担比率（分子）の構造'!L$45</f>
        <v>192</v>
      </c>
      <c r="L62" s="157"/>
      <c r="M62" s="157"/>
      <c r="N62" s="157">
        <f>'将来負担比率（分子）の構造'!M$45</f>
        <v>210</v>
      </c>
      <c r="O62" s="157"/>
      <c r="P62" s="157"/>
    </row>
    <row r="63" spans="1:16">
      <c r="A63" s="157" t="s">
        <v>34</v>
      </c>
      <c r="B63" s="157">
        <f>'将来負担比率（分子）の構造'!I$44</f>
        <v>687</v>
      </c>
      <c r="C63" s="157"/>
      <c r="D63" s="157"/>
      <c r="E63" s="157">
        <f>'将来負担比率（分子）の構造'!J$44</f>
        <v>735</v>
      </c>
      <c r="F63" s="157"/>
      <c r="G63" s="157"/>
      <c r="H63" s="157">
        <f>'将来負担比率（分子）の構造'!K$44</f>
        <v>714</v>
      </c>
      <c r="I63" s="157"/>
      <c r="J63" s="157"/>
      <c r="K63" s="157">
        <f>'将来負担比率（分子）の構造'!L$44</f>
        <v>654</v>
      </c>
      <c r="L63" s="157"/>
      <c r="M63" s="157"/>
      <c r="N63" s="157">
        <f>'将来負担比率（分子）の構造'!M$44</f>
        <v>674</v>
      </c>
      <c r="O63" s="157"/>
      <c r="P63" s="157"/>
    </row>
    <row r="64" spans="1:16">
      <c r="A64" s="157" t="s">
        <v>33</v>
      </c>
      <c r="B64" s="157">
        <f>'将来負担比率（分子）の構造'!I$43</f>
        <v>4813</v>
      </c>
      <c r="C64" s="157"/>
      <c r="D64" s="157"/>
      <c r="E64" s="157">
        <f>'将来負担比率（分子）の構造'!J$43</f>
        <v>4961</v>
      </c>
      <c r="F64" s="157"/>
      <c r="G64" s="157"/>
      <c r="H64" s="157">
        <f>'将来負担比率（分子）の構造'!K$43</f>
        <v>4985</v>
      </c>
      <c r="I64" s="157"/>
      <c r="J64" s="157"/>
      <c r="K64" s="157">
        <f>'将来負担比率（分子）の構造'!L$43</f>
        <v>5102</v>
      </c>
      <c r="L64" s="157"/>
      <c r="M64" s="157"/>
      <c r="N64" s="157">
        <f>'将来負担比率（分子）の構造'!M$43</f>
        <v>4799</v>
      </c>
      <c r="O64" s="157"/>
      <c r="P64" s="157"/>
    </row>
    <row r="65" spans="1:16">
      <c r="A65" s="157" t="s">
        <v>32</v>
      </c>
      <c r="B65" s="157" t="str">
        <f>'将来負担比率（分子）の構造'!I$42</f>
        <v>-</v>
      </c>
      <c r="C65" s="157"/>
      <c r="D65" s="157"/>
      <c r="E65" s="157">
        <f>'将来負担比率（分子）の構造'!J$42</f>
        <v>0</v>
      </c>
      <c r="F65" s="157"/>
      <c r="G65" s="157"/>
      <c r="H65" s="157">
        <f>'将来負担比率（分子）の構造'!K$42</f>
        <v>0</v>
      </c>
      <c r="I65" s="157"/>
      <c r="J65" s="157"/>
      <c r="K65" s="157">
        <f>'将来負担比率（分子）の構造'!L$42</f>
        <v>0</v>
      </c>
      <c r="L65" s="157"/>
      <c r="M65" s="157"/>
      <c r="N65" s="157">
        <f>'将来負担比率（分子）の構造'!M$42</f>
        <v>0</v>
      </c>
      <c r="O65" s="157"/>
      <c r="P65" s="157"/>
    </row>
    <row r="66" spans="1:16">
      <c r="A66" s="157" t="s">
        <v>31</v>
      </c>
      <c r="B66" s="157">
        <f>'将来負担比率（分子）の構造'!I$41</f>
        <v>8828</v>
      </c>
      <c r="C66" s="157"/>
      <c r="D66" s="157"/>
      <c r="E66" s="157">
        <f>'将来負担比率（分子）の構造'!J$41</f>
        <v>8801</v>
      </c>
      <c r="F66" s="157"/>
      <c r="G66" s="157"/>
      <c r="H66" s="157">
        <f>'将来負担比率（分子）の構造'!K$41</f>
        <v>8692</v>
      </c>
      <c r="I66" s="157"/>
      <c r="J66" s="157"/>
      <c r="K66" s="157">
        <f>'将来負担比率（分子）の構造'!L$41</f>
        <v>8727</v>
      </c>
      <c r="L66" s="157"/>
      <c r="M66" s="157"/>
      <c r="N66" s="157">
        <f>'将来負担比率（分子）の構造'!M$41</f>
        <v>8659</v>
      </c>
      <c r="O66" s="157"/>
      <c r="P66" s="157"/>
    </row>
    <row r="67" spans="1:16">
      <c r="A67" s="157" t="s">
        <v>71</v>
      </c>
      <c r="B67" s="157" t="e">
        <f>NA()</f>
        <v>#N/A</v>
      </c>
      <c r="C67" s="157">
        <f>IF(ISNUMBER('将来負担比率（分子）の構造'!I$53), IF('将来負担比率（分子）の構造'!I$53 &lt; 0, 0, '将来負担比率（分子）の構造'!I$53), NA())</f>
        <v>2445</v>
      </c>
      <c r="D67" s="157" t="e">
        <f>NA()</f>
        <v>#N/A</v>
      </c>
      <c r="E67" s="157" t="e">
        <f>NA()</f>
        <v>#N/A</v>
      </c>
      <c r="F67" s="157">
        <f>IF(ISNUMBER('将来負担比率（分子）の構造'!J$53), IF('将来負担比率（分子）の構造'!J$53 &lt; 0, 0, '将来負担比率（分子）の構造'!J$53), NA())</f>
        <v>1633</v>
      </c>
      <c r="G67" s="157" t="e">
        <f>NA()</f>
        <v>#N/A</v>
      </c>
      <c r="H67" s="157" t="e">
        <f>NA()</f>
        <v>#N/A</v>
      </c>
      <c r="I67" s="157">
        <f>IF(ISNUMBER('将来負担比率（分子）の構造'!K$53), IF('将来負担比率（分子）の構造'!K$53 &lt; 0, 0, '将来負担比率（分子）の構造'!K$53), NA())</f>
        <v>930</v>
      </c>
      <c r="J67" s="157" t="e">
        <f>NA()</f>
        <v>#N/A</v>
      </c>
      <c r="K67" s="157" t="e">
        <f>NA()</f>
        <v>#N/A</v>
      </c>
      <c r="L67" s="157">
        <f>IF(ISNUMBER('将来負担比率（分子）の構造'!L$53), IF('将来負担比率（分子）の構造'!L$53 &lt; 0, 0, '将来負担比率（分子）の構造'!L$53), NA())</f>
        <v>1370</v>
      </c>
      <c r="M67" s="157" t="e">
        <f>NA()</f>
        <v>#N/A</v>
      </c>
      <c r="N67" s="157" t="e">
        <f>NA()</f>
        <v>#N/A</v>
      </c>
      <c r="O67" s="157">
        <f>IF(ISNUMBER('将来負担比率（分子）の構造'!M$53), IF('将来負担比率（分子）の構造'!M$53 &lt; 0, 0, '将来負担比率（分子）の構造'!M$53), NA())</f>
        <v>1488</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2201</v>
      </c>
      <c r="C72" s="161">
        <f>基金残高に係る経年分析!G55</f>
        <v>1812</v>
      </c>
      <c r="D72" s="161">
        <f>基金残高に係る経年分析!H55</f>
        <v>1522</v>
      </c>
    </row>
    <row r="73" spans="1:16">
      <c r="A73" s="160" t="s">
        <v>74</v>
      </c>
      <c r="B73" s="161">
        <f>基金残高に係る経年分析!F56</f>
        <v>401</v>
      </c>
      <c r="C73" s="161">
        <f>基金残高に係る経年分析!G56</f>
        <v>297</v>
      </c>
      <c r="D73" s="161">
        <f>基金残高に係る経年分析!H56</f>
        <v>233</v>
      </c>
    </row>
    <row r="74" spans="1:16">
      <c r="A74" s="160" t="s">
        <v>75</v>
      </c>
      <c r="B74" s="161">
        <f>基金残高に係る経年分析!F57</f>
        <v>1646</v>
      </c>
      <c r="C74" s="161">
        <f>基金残高に係る経年分析!G57</f>
        <v>1693</v>
      </c>
      <c r="D74" s="161">
        <f>基金残高に係る経年分析!H57</f>
        <v>1737</v>
      </c>
    </row>
  </sheetData>
  <sheetProtection algorithmName="SHA-512" hashValue="6sOvdGLttlfYavSIgo3KoxERDNaYrHfxqF5KDUH1oOVsSDRaXu/hx/rrFM+tC2Gqy0bH4P3zgCbzwM/69y9ACw==" saltValue="WGp6rcOTi+KAb8IjRn4J1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森町役場</cp:lastModifiedBy>
  <cp:lastPrinted>2026-09-11T02:44:58Z</cp:lastPrinted>
  <dcterms:created xsi:type="dcterms:W3CDTF">2026-02-23T07:04:47Z</dcterms:created>
  <dcterms:modified xsi:type="dcterms:W3CDTF">2026-09-11T02:45:06Z</dcterms:modified>
  <cp:category/>
</cp:coreProperties>
</file>